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arcela\Desktop\TRANSPARENTA\"/>
    </mc:Choice>
  </mc:AlternateContent>
  <bookViews>
    <workbookView xWindow="0" yWindow="0" windowWidth="24000" windowHeight="9135"/>
  </bookViews>
  <sheets>
    <sheet name="BANCA" sheetId="1" r:id="rId1"/>
    <sheet name="CASERIE" sheetId="2" r:id="rId2"/>
    <sheet name="DELEGATII" sheetId="3" r:id="rId3"/>
  </sheets>
  <calcPr calcId="152511"/>
</workbook>
</file>

<file path=xl/calcChain.xml><?xml version="1.0" encoding="utf-8"?>
<calcChain xmlns="http://schemas.openxmlformats.org/spreadsheetml/2006/main">
  <c r="C29" i="2" l="1"/>
  <c r="C23" i="2"/>
  <c r="C31" i="2" s="1"/>
  <c r="C149" i="1"/>
  <c r="C107" i="1"/>
  <c r="C58" i="1"/>
  <c r="C46" i="1"/>
  <c r="C34" i="1"/>
  <c r="C10" i="1"/>
  <c r="C137" i="1" s="1"/>
  <c r="C151" i="1" s="1"/>
</calcChain>
</file>

<file path=xl/sharedStrings.xml><?xml version="1.0" encoding="utf-8"?>
<sst xmlns="http://schemas.openxmlformats.org/spreadsheetml/2006/main" count="489" uniqueCount="279">
  <si>
    <t>TERMOFICARE ORADEA SA</t>
  </si>
  <si>
    <t xml:space="preserve">Biroul financiar contabilitate </t>
  </si>
  <si>
    <t>SITUATIA PLATILOR EFECTUATE PRIN BANCA IN LUNA APRILIE 2018</t>
  </si>
  <si>
    <t>NR. CRT.</t>
  </si>
  <si>
    <t>DATA PLATII</t>
  </si>
  <si>
    <t>SUMA PLATITA</t>
  </si>
  <si>
    <t>BENEFICIAR</t>
  </si>
  <si>
    <t>EXPLICATIE</t>
  </si>
  <si>
    <t>A</t>
  </si>
  <si>
    <t>PLATI AFERENTE CHELTUIELILOR DE PERSONAL</t>
  </si>
  <si>
    <t>12-27.04.2018</t>
  </si>
  <si>
    <t>SALARII PERSONAL</t>
  </si>
  <si>
    <t>Salarii</t>
  </si>
  <si>
    <t>B</t>
  </si>
  <si>
    <t>02.04.18</t>
  </si>
  <si>
    <t>ROMGAZ</t>
  </si>
  <si>
    <t>AVANS GAZE NAT.APRILIE 2018 -C 145</t>
  </si>
  <si>
    <t>PARHAN</t>
  </si>
  <si>
    <t>SARE GEMA</t>
  </si>
  <si>
    <t>UNIQA</t>
  </si>
  <si>
    <t>POLITE DE ASIG</t>
  </si>
  <si>
    <t>CARGO TRACK</t>
  </si>
  <si>
    <t>ABONAMENT GPS</t>
  </si>
  <si>
    <t>REWINE</t>
  </si>
  <si>
    <t>CHELT.PROTOCOL</t>
  </si>
  <si>
    <t>ABA CRISURI</t>
  </si>
  <si>
    <t>APA SUPR.,APA SUBTERAN,TRNSPORT APA</t>
  </si>
  <si>
    <t>MELINDA INSTAL</t>
  </si>
  <si>
    <t>MATERIALE</t>
  </si>
  <si>
    <t>GECOPROSANA</t>
  </si>
  <si>
    <t>SERVICII MEDICALE</t>
  </si>
  <si>
    <t>SIMBAC</t>
  </si>
  <si>
    <t>BETON</t>
  </si>
  <si>
    <t>ISOPLUS</t>
  </si>
  <si>
    <t>TEAVA NEAGRA,MANSON</t>
  </si>
  <si>
    <t>TRANSELECTRICA</t>
  </si>
  <si>
    <t>TRANSP.EN.ELECTRICA</t>
  </si>
  <si>
    <t>03.04.18</t>
  </si>
  <si>
    <t>CHEQUE DEJEUNER</t>
  </si>
  <si>
    <t>TICHETE DE MASA</t>
  </si>
  <si>
    <t>ENERGETICA ELCTRICA</t>
  </si>
  <si>
    <t>REGUL.DEZECHILIBRU NEGATIV</t>
  </si>
  <si>
    <t>C.N POSTA</t>
  </si>
  <si>
    <t>ENEGETICA ELECTRICA</t>
  </si>
  <si>
    <t>PREST. SERVICII PRE ELECTRICA</t>
  </si>
  <si>
    <t>05.04.18</t>
  </si>
  <si>
    <t>TURISM FELIX</t>
  </si>
  <si>
    <t>EN.ELECTRICA</t>
  </si>
  <si>
    <t>ROMEXIM</t>
  </si>
  <si>
    <t>CNTEE TRANSELECTRICA</t>
  </si>
  <si>
    <t>CV DEZECHILIBRU</t>
  </si>
  <si>
    <t>AREMIX</t>
  </si>
  <si>
    <t>SPITALUL CLINIC JUD.</t>
  </si>
  <si>
    <t>OPCOM</t>
  </si>
  <si>
    <t>SERVICII DE RAPORTARE,TARIF REGLEMENTAT</t>
  </si>
  <si>
    <t>LA FANTANA</t>
  </si>
  <si>
    <t>HIDROSUD</t>
  </si>
  <si>
    <t>TEHNIC-FLASH</t>
  </si>
  <si>
    <t>FILTRE ULEI</t>
  </si>
  <si>
    <t>COMAT</t>
  </si>
  <si>
    <t>CIMENT,VAR</t>
  </si>
  <si>
    <t>BRML</t>
  </si>
  <si>
    <t>VERIF.METROLOGICA,ETALONARE</t>
  </si>
  <si>
    <t>CONTINENTAL HOTELS</t>
  </si>
  <si>
    <t>10.04.18</t>
  </si>
  <si>
    <t>TEVI,OTEL LAT,PLACA SANDWICI</t>
  </si>
  <si>
    <t>IMPRESS MEDIA</t>
  </si>
  <si>
    <t>SERV.DE FILMARE,EDITARE VIDEO</t>
  </si>
  <si>
    <t>CLIMAROL</t>
  </si>
  <si>
    <t>VERIF.SUPAPE DE SIGURANTA</t>
  </si>
  <si>
    <t>CNCIR</t>
  </si>
  <si>
    <t>PRESTARI SERV.CF.RAP.INSPECTIE 78/125</t>
  </si>
  <si>
    <t>12.04.18</t>
  </si>
  <si>
    <t>PROUTIL SRL</t>
  </si>
  <si>
    <t>REP.UTILAJE,PIESE</t>
  </si>
  <si>
    <t>EXPRES RETAIL</t>
  </si>
  <si>
    <t>LAPTE CONSUM</t>
  </si>
  <si>
    <t>PLACA BETON ARMAT</t>
  </si>
  <si>
    <t>DAVAL</t>
  </si>
  <si>
    <t>BALAST,NISIP,SORT</t>
  </si>
  <si>
    <t>ALLIANTZ TIRIAC</t>
  </si>
  <si>
    <t>RATA 4 PRIMA DE ASIG.RCA</t>
  </si>
  <si>
    <t>COMPANIA DE APA</t>
  </si>
  <si>
    <t>PRESTATII APA-CANAL</t>
  </si>
  <si>
    <t>SC VANCOL COM</t>
  </si>
  <si>
    <t>PRESTARI SERVICII</t>
  </si>
  <si>
    <t>ABONAMENT APA</t>
  </si>
  <si>
    <t>TRANSGEX</t>
  </si>
  <si>
    <t>EN.TERMICA,APA GEOTERMALA</t>
  </si>
  <si>
    <t>13.04.18</t>
  </si>
  <si>
    <t>16.04.18</t>
  </si>
  <si>
    <t>ROSEAL</t>
  </si>
  <si>
    <t>INEL FIX FV-075</t>
  </si>
  <si>
    <t>PENALITATI</t>
  </si>
  <si>
    <t>NISIP,SORT,BALAST</t>
  </si>
  <si>
    <t>DISPOZITIVE GPS</t>
  </si>
  <si>
    <t>ITO INDUSTRIES</t>
  </si>
  <si>
    <t>OXIGEN,ACETILENA</t>
  </si>
  <si>
    <t>ELECTROTERMOMETRIA</t>
  </si>
  <si>
    <t>CONDUCTOR BOBINAJ</t>
  </si>
  <si>
    <t>UPC</t>
  </si>
  <si>
    <t>ABONAMENT INTERNET</t>
  </si>
  <si>
    <t>PAYPOINT</t>
  </si>
  <si>
    <t>COMISION TRANZACTII MARTIE</t>
  </si>
  <si>
    <t>PAYZONE</t>
  </si>
  <si>
    <t>ANRE</t>
  </si>
  <si>
    <t>CONTRIBUTIE 2018</t>
  </si>
  <si>
    <t>E-ON</t>
  </si>
  <si>
    <t>17.04.18</t>
  </si>
  <si>
    <t>BANCA TRANSILVANIA</t>
  </si>
  <si>
    <t>CONF.CTR.CESIUNE DE CREANTA NR.1271/17.04</t>
  </si>
  <si>
    <t>19.04.18</t>
  </si>
  <si>
    <t>ELECTRICA FURNIZARE</t>
  </si>
  <si>
    <t>DEZECHILIBRU NEGATIV</t>
  </si>
  <si>
    <t>MERC INTERNATIONAL</t>
  </si>
  <si>
    <t>PMO</t>
  </si>
  <si>
    <t>AVIZE DESGACERE PAVAJE</t>
  </si>
  <si>
    <t>CRIANO EXIM</t>
  </si>
  <si>
    <t>REP.GENERATOR SUDURA</t>
  </si>
  <si>
    <t>ELEVATOR SERV</t>
  </si>
  <si>
    <t>ABONAMENT INTRETINERE ASCENSOARE</t>
  </si>
  <si>
    <t>FOR MET</t>
  </si>
  <si>
    <t>COLIERE INOX</t>
  </si>
  <si>
    <t>VALRO TRADE</t>
  </si>
  <si>
    <t>TEVI DIN OTEL,TEVI ZINCATE</t>
  </si>
  <si>
    <t>OVM PAPER</t>
  </si>
  <si>
    <t>HARTIE COPIATOR,MATRICEALA</t>
  </si>
  <si>
    <t>NCH</t>
  </si>
  <si>
    <t>SPALARE CHIMICA</t>
  </si>
  <si>
    <t>ADMIN.FONDULUI PT.MEDIU</t>
  </si>
  <si>
    <t>EMISII POLUANTI - MARTIE 2018</t>
  </si>
  <si>
    <t>LUKOIL</t>
  </si>
  <si>
    <t>COMBUSTIBIL</t>
  </si>
  <si>
    <t>PRO TEHNIC</t>
  </si>
  <si>
    <t>CARTUS FILTRANT</t>
  </si>
  <si>
    <t>COMISION TRANZACTII</t>
  </si>
  <si>
    <t>REGUL.FACT.IAN-FEBR 2018</t>
  </si>
  <si>
    <t>EUDIS</t>
  </si>
  <si>
    <t>CN POSTA</t>
  </si>
  <si>
    <t>CORESPONDENTA</t>
  </si>
  <si>
    <t>ECO BIHOR</t>
  </si>
  <si>
    <t>MOLOZ SI ALTE DESEURI</t>
  </si>
  <si>
    <t>ENDRESS+HAUSER</t>
  </si>
  <si>
    <t>SONDA MASURARE PH</t>
  </si>
  <si>
    <t>23.04.18</t>
  </si>
  <si>
    <t>PARTENER - CLIENT</t>
  </si>
  <si>
    <t>RESTIT.SUMA CF.NI 5382/19.04.18</t>
  </si>
  <si>
    <t>GARANTA ASIGURARI</t>
  </si>
  <si>
    <t>POLITE CASCO</t>
  </si>
  <si>
    <t>TELEKOM ROMANIA</t>
  </si>
  <si>
    <t>SERVICII DE TEL,INTERNET</t>
  </si>
  <si>
    <t>BIHOR MEDIA</t>
  </si>
  <si>
    <t>PUBLICARE SERV.ONLINE</t>
  </si>
  <si>
    <t>ROMEXIM DIRECT</t>
  </si>
  <si>
    <t>BALAST,SORT</t>
  </si>
  <si>
    <t>DAFCOCHIM</t>
  </si>
  <si>
    <t>HIDROXID DE SODIU</t>
  </si>
  <si>
    <t>ORANGE</t>
  </si>
  <si>
    <t>SANPLAST</t>
  </si>
  <si>
    <t>DRUMURI BIHOR</t>
  </si>
  <si>
    <t>LUCRARI DE PAVARE,ASFALTARE</t>
  </si>
  <si>
    <t>26.04.18</t>
  </si>
  <si>
    <t>CONSILIU ADMINISTRATIE</t>
  </si>
  <si>
    <t>INDEMNIZATIE CA</t>
  </si>
  <si>
    <t>27.04.18</t>
  </si>
  <si>
    <t>RATA 19 CF.CRT.DATORIE</t>
  </si>
  <si>
    <t>ELECTROCENTRALE</t>
  </si>
  <si>
    <t>CHIRIE MIJLOACE FIXE</t>
  </si>
  <si>
    <t>AVANS GAZE NAT.MAI 2018 -C 145</t>
  </si>
  <si>
    <t>SPN DIMITRIU &amp; BONCHIS</t>
  </si>
  <si>
    <t>ONORARIU</t>
  </si>
  <si>
    <t>ARR BIHOR</t>
  </si>
  <si>
    <t>COPIE CONF.CERTIFICAT TRANSP.PROPRIU</t>
  </si>
  <si>
    <t>POLIGRAFIA OFFSET PRINT</t>
  </si>
  <si>
    <t>RAPOARTE,REGISTRE,FISE MAGAZIE</t>
  </si>
  <si>
    <t>DANFOSS</t>
  </si>
  <si>
    <t>SENZOR TEMP.,TEACA PT.SENZOR</t>
  </si>
  <si>
    <t>REP.UTILAJE</t>
  </si>
  <si>
    <t>INDUSTRIAL VALVES</t>
  </si>
  <si>
    <t>VANA CU OBT SFERIC PREIZOLATA</t>
  </si>
  <si>
    <t>LAPTE</t>
  </si>
  <si>
    <t>PRESCON GROUP</t>
  </si>
  <si>
    <t>VAR HIDRATAT</t>
  </si>
  <si>
    <t>RAMILA WORLD</t>
  </si>
  <si>
    <t>TONERE,CARTUSE IMPRIMANTE</t>
  </si>
  <si>
    <t>TOP MOTOR</t>
  </si>
  <si>
    <t>REP.AUTO</t>
  </si>
  <si>
    <t>SDEE</t>
  </si>
  <si>
    <t>ASISTENTA TEHNICA</t>
  </si>
  <si>
    <t>PADO GROUP</t>
  </si>
  <si>
    <t>SERV.EXPL.-INTRETINERE ITG</t>
  </si>
  <si>
    <t>RER VEST</t>
  </si>
  <si>
    <t>TRANSP DESEURI MENAJERE</t>
  </si>
  <si>
    <t>REOSAL</t>
  </si>
  <si>
    <t>COLECT,TRANSP,DEPOZITARE DESEURI</t>
  </si>
  <si>
    <t>RAM SECURITY</t>
  </si>
  <si>
    <t>SERVICII DE PAZA</t>
  </si>
  <si>
    <t>ELSACO ELECTRONIC</t>
  </si>
  <si>
    <t>CONSULTANTA,MENTEN.,ASISTENTA ACE</t>
  </si>
  <si>
    <t>DISTRIGAZ</t>
  </si>
  <si>
    <t>RCS &amp;RDS</t>
  </si>
  <si>
    <t>SERVICII DE TEL.-INTERNET</t>
  </si>
  <si>
    <t>CHIRIE SPATIU</t>
  </si>
  <si>
    <t>TDR ENERGY</t>
  </si>
  <si>
    <t>CERTIFICATE EUA CONF.CRT.5779/25.04.18</t>
  </si>
  <si>
    <t>GARANTIE CF.CTR.5733/25.04.18</t>
  </si>
  <si>
    <t>TOTAL</t>
  </si>
  <si>
    <t>C</t>
  </si>
  <si>
    <t>PLATI AFERENTE INVESTITIILOR</t>
  </si>
  <si>
    <t>IGNA CONSTRUCT</t>
  </si>
  <si>
    <t>LUCRARI EXEC.CF.CRT.13689,8702,13688</t>
  </si>
  <si>
    <t>ELECTROCOMPRESOR DE AER</t>
  </si>
  <si>
    <t>BRIARI'S IND</t>
  </si>
  <si>
    <t xml:space="preserve">AUTOUTILITARA IVECO </t>
  </si>
  <si>
    <t>18.04.18</t>
  </si>
  <si>
    <t>GLOBAL PROIECT</t>
  </si>
  <si>
    <t>MODERNIZ.INSTAL. DISPECERAT</t>
  </si>
  <si>
    <t>DGV,TELECOM,ORANGE</t>
  </si>
  <si>
    <t>AVIZE COEXISTENTA</t>
  </si>
  <si>
    <t>24.04.18</t>
  </si>
  <si>
    <t>OTL</t>
  </si>
  <si>
    <t>AVIZ COEXISTENTA</t>
  </si>
  <si>
    <t>TOTAL GENERAL</t>
  </si>
  <si>
    <t>SITUATIA PLATILOR EFECTUATE PRIN CASA IN LUNA APRILIE 2018</t>
  </si>
  <si>
    <t>Nr. Crt.</t>
  </si>
  <si>
    <t>D.</t>
  </si>
  <si>
    <t>CHELTUIELI DE PERSONAL PRIN CASA</t>
  </si>
  <si>
    <t>20,24.04.18</t>
  </si>
  <si>
    <t>E.</t>
  </si>
  <si>
    <t>CHELTUIELI GOSPODARESTI</t>
  </si>
  <si>
    <t>CHELT.GOSPODARESTI- DECONT 4875/04.04.2018</t>
  </si>
  <si>
    <t>CHELT.GOSPODARESTI- DECONT 4502/28.03.2018</t>
  </si>
  <si>
    <t>CHELT.GOSPODARESTI- DECONT 4578/29.03.2018</t>
  </si>
  <si>
    <t>11.04.18</t>
  </si>
  <si>
    <t>CHELT.GOSPODARESTI- DECONT 4902/05.04.2018</t>
  </si>
  <si>
    <t>CHELT.GOSPODARESTI- DECONT 4758/02.04.2018</t>
  </si>
  <si>
    <t>CHELT.GOSPODARESTI- DECONT 4780/03.04.2018</t>
  </si>
  <si>
    <t>CHELT.GOSPODARESTI- DECONT 5209/16.04.2018</t>
  </si>
  <si>
    <t>CHELT.GOSPODARESTI- DECONT 5315/18.04.2018</t>
  </si>
  <si>
    <t>CHELT.GOSPODARESTI- DECONT 5457/20.04.2018</t>
  </si>
  <si>
    <t>20.04.18</t>
  </si>
  <si>
    <t>CHELT.GOSPODARESTI- DECONT 5517/23.04.2018</t>
  </si>
  <si>
    <t>CHELT.GOSPODARESTI- DECONT 5459/20.04.2018</t>
  </si>
  <si>
    <t>CHELT.GOSPODARESTI- DECONT 5797/26.04.2018</t>
  </si>
  <si>
    <t>CHELT.GOSPODARESTI- DECONT 5775/25.04.2018</t>
  </si>
  <si>
    <t>CHELT.GOSPODARESTI- DECONT 5972/02.05.2018</t>
  </si>
  <si>
    <t>F.</t>
  </si>
  <si>
    <t>ALTE CHELTUIELI PRIN CASA</t>
  </si>
  <si>
    <t>ABONAMENT OTL</t>
  </si>
  <si>
    <t>TOTAL CASERIE</t>
  </si>
  <si>
    <t>Situatia cheltuielilor cu deplasarile efectuate in luna APRILIE 2018</t>
  </si>
  <si>
    <t>Decont</t>
  </si>
  <si>
    <t>Nume si prenume</t>
  </si>
  <si>
    <t>Functia</t>
  </si>
  <si>
    <t>Directia / Departamentul</t>
  </si>
  <si>
    <t>Destinatie</t>
  </si>
  <si>
    <t>Scopul deplasarii</t>
  </si>
  <si>
    <t>Mijloc de transport</t>
  </si>
  <si>
    <t>Zile deplasare</t>
  </si>
  <si>
    <t>Cost total deplasare</t>
  </si>
  <si>
    <t>Nr.</t>
  </si>
  <si>
    <t>Data</t>
  </si>
  <si>
    <t>Tara</t>
  </si>
  <si>
    <t>Oras</t>
  </si>
  <si>
    <t>Institutie/SC</t>
  </si>
  <si>
    <t>29.03.18</t>
  </si>
  <si>
    <t>DUMA TEODOR</t>
  </si>
  <si>
    <t>INGINER</t>
  </si>
  <si>
    <t>METROLOGIE</t>
  </si>
  <si>
    <t>ROMANIA</t>
  </si>
  <si>
    <t>CLUJ</t>
  </si>
  <si>
    <t>SERVICIU</t>
  </si>
  <si>
    <t>AUTO</t>
  </si>
  <si>
    <t>CHIRIE P.T.</t>
  </si>
  <si>
    <t>REFACTURARE E.E.</t>
  </si>
  <si>
    <t xml:space="preserve">REFACTURARE E.E. </t>
  </si>
  <si>
    <t>ABONAMENT</t>
  </si>
  <si>
    <t>ONORARIU AV.</t>
  </si>
  <si>
    <t>REFACTURARE   E.E E.T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</si>
</sst>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-mmm\-yy;@"/>
    <numFmt numFmtId="165" formatCode="_ * #,##0.00_ ;_ * \-#,##0.00_ ;_ * &quot;-&quot;??_ ;_ @_ "/>
    <numFmt numFmtId="166" formatCode="dd/mm/yy;@"/>
  </numFmts>
  <fonts count="12">
    <font>
      <sz val="11"/>
      <color theme="1"/>
      <name val="Calibri"/>
      <charset val="134"/>
      <scheme val="minor"/>
    </font>
    <font>
      <sz val="10"/>
      <name val="Arial"/>
      <charset val="238"/>
    </font>
    <font>
      <sz val="14"/>
      <name val="Arial"/>
      <charset val="238"/>
    </font>
    <font>
      <sz val="11"/>
      <name val="Arial"/>
      <charset val="238"/>
    </font>
    <font>
      <sz val="12"/>
      <color theme="1"/>
      <name val="Calibri"/>
      <charset val="134"/>
      <scheme val="minor"/>
    </font>
    <font>
      <b/>
      <sz val="11"/>
      <name val="Arial"/>
      <charset val="238"/>
    </font>
    <font>
      <b/>
      <sz val="12"/>
      <name val="Arial"/>
      <charset val="238"/>
    </font>
    <font>
      <sz val="12"/>
      <name val="Arial"/>
      <charset val="238"/>
    </font>
    <font>
      <b/>
      <sz val="11"/>
      <color theme="1"/>
      <name val="Calibri"/>
      <charset val="134"/>
      <scheme val="minor"/>
    </font>
    <font>
      <b/>
      <sz val="10"/>
      <name val="Arial"/>
      <charset val="238"/>
    </font>
    <font>
      <sz val="10"/>
      <name val="Arial"/>
      <charset val="238"/>
    </font>
    <font>
      <b/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3">
    <xf numFmtId="0" fontId="0" fillId="0" borderId="0"/>
    <xf numFmtId="165" fontId="4" fillId="0" borderId="0" applyFont="0" applyFill="0" applyBorder="0" applyAlignment="0" applyProtection="0">
      <alignment vertical="center"/>
    </xf>
    <xf numFmtId="0" fontId="1" fillId="0" borderId="0"/>
  </cellStyleXfs>
  <cellXfs count="116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5" xfId="0" applyBorder="1"/>
    <xf numFmtId="4" fontId="1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 vertical="center"/>
    </xf>
    <xf numFmtId="0" fontId="5" fillId="3" borderId="8" xfId="0" applyFont="1" applyFill="1" applyBorder="1" applyAlignment="1">
      <alignment vertical="center" wrapText="1"/>
    </xf>
    <xf numFmtId="14" fontId="5" fillId="3" borderId="9" xfId="0" applyNumberFormat="1" applyFont="1" applyFill="1" applyBorder="1" applyAlignment="1">
      <alignment horizontal="center" vertical="center"/>
    </xf>
    <xf numFmtId="4" fontId="5" fillId="3" borderId="9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 wrapText="1"/>
    </xf>
    <xf numFmtId="14" fontId="5" fillId="0" borderId="0" xfId="0" applyNumberFormat="1" applyFont="1" applyFill="1" applyBorder="1" applyAlignment="1">
      <alignment horizontal="right"/>
    </xf>
    <xf numFmtId="4" fontId="5" fillId="0" borderId="0" xfId="0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14" fontId="7" fillId="0" borderId="17" xfId="0" applyNumberFormat="1" applyFont="1" applyFill="1" applyBorder="1" applyAlignment="1">
      <alignment horizontal="left"/>
    </xf>
    <xf numFmtId="4" fontId="7" fillId="0" borderId="17" xfId="0" applyNumberFormat="1" applyFont="1" applyFill="1" applyBorder="1" applyAlignment="1"/>
    <xf numFmtId="0" fontId="7" fillId="0" borderId="18" xfId="0" applyFont="1" applyFill="1" applyBorder="1" applyAlignment="1"/>
    <xf numFmtId="0" fontId="3" fillId="0" borderId="11" xfId="0" applyFont="1" applyFill="1" applyBorder="1" applyAlignment="1">
      <alignment horizontal="center"/>
    </xf>
    <xf numFmtId="14" fontId="7" fillId="0" borderId="0" xfId="0" applyNumberFormat="1" applyFont="1" applyFill="1" applyBorder="1" applyAlignment="1">
      <alignment horizontal="right"/>
    </xf>
    <xf numFmtId="4" fontId="7" fillId="0" borderId="0" xfId="0" applyNumberFormat="1" applyFont="1" applyFill="1" applyBorder="1" applyAlignment="1"/>
    <xf numFmtId="0" fontId="7" fillId="0" borderId="12" xfId="0" applyFont="1" applyFill="1" applyBorder="1" applyAlignment="1"/>
    <xf numFmtId="0" fontId="3" fillId="2" borderId="19" xfId="0" applyFont="1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5" xfId="0" applyFont="1" applyBorder="1"/>
    <xf numFmtId="0" fontId="0" fillId="0" borderId="5" xfId="0" applyFont="1" applyBorder="1"/>
    <xf numFmtId="0" fontId="3" fillId="0" borderId="5" xfId="0" applyNumberFormat="1" applyFont="1" applyFill="1" applyBorder="1" applyAlignment="1">
      <alignment vertical="center"/>
    </xf>
    <xf numFmtId="0" fontId="8" fillId="0" borderId="0" xfId="0" applyFont="1" applyAlignment="1">
      <alignment horizontal="center"/>
    </xf>
    <xf numFmtId="165" fontId="8" fillId="0" borderId="0" xfId="1" applyFont="1" applyAlignment="1"/>
    <xf numFmtId="0" fontId="9" fillId="2" borderId="19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3" fillId="0" borderId="5" xfId="0" applyNumberFormat="1" applyFont="1" applyFill="1" applyBorder="1" applyAlignment="1"/>
    <xf numFmtId="0" fontId="8" fillId="0" borderId="0" xfId="0" applyFont="1"/>
    <xf numFmtId="165" fontId="8" fillId="0" borderId="5" xfId="1" applyFont="1" applyBorder="1" applyAlignment="1"/>
    <xf numFmtId="0" fontId="0" fillId="0" borderId="0" xfId="0" applyFont="1" applyFill="1" applyAlignment="1"/>
    <xf numFmtId="164" fontId="6" fillId="0" borderId="0" xfId="0" applyNumberFormat="1" applyFont="1" applyFill="1" applyBorder="1" applyAlignment="1"/>
    <xf numFmtId="4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right"/>
    </xf>
    <xf numFmtId="0" fontId="9" fillId="4" borderId="8" xfId="0" applyFont="1" applyFill="1" applyBorder="1" applyAlignment="1">
      <alignment horizontal="center" vertical="center" wrapText="1"/>
    </xf>
    <xf numFmtId="164" fontId="1" fillId="4" borderId="9" xfId="0" applyNumberFormat="1" applyFont="1" applyFill="1" applyBorder="1" applyAlignment="1">
      <alignment horizontal="center" vertical="center"/>
    </xf>
    <xf numFmtId="4" fontId="9" fillId="4" borderId="9" xfId="0" applyNumberFormat="1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9" fillId="4" borderId="19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164" fontId="1" fillId="0" borderId="23" xfId="0" applyNumberFormat="1" applyFont="1" applyFill="1" applyBorder="1" applyAlignment="1">
      <alignment horizontal="left"/>
    </xf>
    <xf numFmtId="4" fontId="1" fillId="0" borderId="24" xfId="2" applyNumberFormat="1" applyFont="1" applyFill="1" applyBorder="1" applyAlignment="1">
      <alignment horizontal="right" vertical="center"/>
    </xf>
    <xf numFmtId="0" fontId="1" fillId="0" borderId="23" xfId="0" applyFont="1" applyFill="1" applyBorder="1" applyAlignment="1"/>
    <xf numFmtId="0" fontId="1" fillId="0" borderId="25" xfId="0" applyFont="1" applyFill="1" applyBorder="1" applyAlignment="1"/>
    <xf numFmtId="0" fontId="1" fillId="0" borderId="26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166" fontId="10" fillId="0" borderId="5" xfId="2" applyNumberFormat="1" applyFont="1" applyFill="1" applyBorder="1" applyAlignment="1">
      <alignment horizontal="center" vertical="center"/>
    </xf>
    <xf numFmtId="4" fontId="10" fillId="0" borderId="5" xfId="2" applyNumberFormat="1" applyFont="1" applyFill="1" applyBorder="1" applyAlignment="1">
      <alignment horizontal="right" vertical="center"/>
    </xf>
    <xf numFmtId="4" fontId="10" fillId="0" borderId="5" xfId="2" applyNumberFormat="1" applyFont="1" applyFill="1" applyBorder="1" applyAlignment="1">
      <alignment horizontal="left" vertical="center"/>
    </xf>
    <xf numFmtId="0" fontId="10" fillId="0" borderId="5" xfId="2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4" fontId="10" fillId="0" borderId="5" xfId="2" applyNumberFormat="1" applyFont="1" applyFill="1" applyBorder="1" applyAlignment="1">
      <alignment horizontal="right"/>
    </xf>
    <xf numFmtId="49" fontId="10" fillId="0" borderId="5" xfId="2" applyNumberFormat="1" applyFont="1" applyFill="1" applyBorder="1" applyAlignment="1"/>
    <xf numFmtId="0" fontId="10" fillId="0" borderId="5" xfId="2" applyFont="1" applyFill="1" applyBorder="1" applyAlignment="1"/>
    <xf numFmtId="0" fontId="10" fillId="0" borderId="5" xfId="2" applyFont="1" applyFill="1" applyBorder="1" applyAlignment="1">
      <alignment horizontal="center" vertical="center"/>
    </xf>
    <xf numFmtId="165" fontId="10" fillId="0" borderId="5" xfId="1" applyFont="1" applyBorder="1">
      <alignment vertical="center"/>
    </xf>
    <xf numFmtId="0" fontId="10" fillId="0" borderId="5" xfId="0" applyFont="1" applyFill="1" applyBorder="1" applyAlignment="1">
      <alignment vertical="center"/>
    </xf>
    <xf numFmtId="4" fontId="1" fillId="0" borderId="5" xfId="2" applyNumberFormat="1" applyFont="1" applyFill="1" applyBorder="1" applyAlignment="1">
      <alignment horizontal="left" vertical="center"/>
    </xf>
    <xf numFmtId="4" fontId="10" fillId="0" borderId="5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11" fillId="0" borderId="0" xfId="2" applyFont="1" applyFill="1" applyAlignment="1">
      <alignment horizontal="center" vertical="center"/>
    </xf>
    <xf numFmtId="165" fontId="11" fillId="0" borderId="0" xfId="1" applyFont="1" applyFill="1" applyBorder="1" applyAlignment="1" applyProtection="1">
      <alignment horizontal="right" vertical="center"/>
    </xf>
    <xf numFmtId="4" fontId="10" fillId="0" borderId="0" xfId="2" applyNumberFormat="1" applyFont="1" applyFill="1" applyAlignment="1">
      <alignment horizontal="left" vertical="center"/>
    </xf>
    <xf numFmtId="0" fontId="10" fillId="0" borderId="0" xfId="2" applyFont="1" applyFill="1" applyAlignment="1">
      <alignment horizontal="left" vertical="center"/>
    </xf>
    <xf numFmtId="0" fontId="10" fillId="0" borderId="0" xfId="2" applyFont="1" applyFill="1" applyAlignment="1">
      <alignment horizontal="center" vertical="center"/>
    </xf>
    <xf numFmtId="4" fontId="10" fillId="0" borderId="0" xfId="2" applyNumberFormat="1" applyFont="1" applyFill="1" applyAlignment="1">
      <alignment horizontal="right" vertical="center"/>
    </xf>
    <xf numFmtId="0" fontId="8" fillId="0" borderId="5" xfId="0" applyFont="1" applyFill="1" applyBorder="1" applyAlignment="1">
      <alignment horizontal="center"/>
    </xf>
    <xf numFmtId="0" fontId="8" fillId="0" borderId="5" xfId="0" applyFont="1" applyFill="1" applyBorder="1" applyAlignment="1"/>
    <xf numFmtId="0" fontId="8" fillId="0" borderId="0" xfId="0" applyFont="1" applyFill="1" applyAlignment="1"/>
    <xf numFmtId="0" fontId="8" fillId="0" borderId="0" xfId="0" applyFont="1" applyAlignment="1">
      <alignment horizontal="center"/>
    </xf>
    <xf numFmtId="165" fontId="8" fillId="0" borderId="0" xfId="1" applyFont="1" applyAlignment="1"/>
    <xf numFmtId="165" fontId="8" fillId="0" borderId="5" xfId="1" applyFont="1" applyBorder="1" applyAlignment="1"/>
    <xf numFmtId="0" fontId="1" fillId="0" borderId="5" xfId="2" applyFont="1" applyFill="1" applyBorder="1" applyAlignment="1">
      <alignment horizontal="left" vertical="center"/>
    </xf>
    <xf numFmtId="4" fontId="5" fillId="0" borderId="0" xfId="0" applyNumberFormat="1" applyFont="1" applyFill="1" applyBorder="1" applyAlignment="1">
      <alignment horizontal="left"/>
    </xf>
    <xf numFmtId="0" fontId="1" fillId="4" borderId="20" xfId="0" applyFont="1" applyFill="1" applyBorder="1" applyAlignment="1">
      <alignment horizontal="left"/>
    </xf>
    <xf numFmtId="4" fontId="9" fillId="4" borderId="20" xfId="0" applyNumberFormat="1" applyFont="1" applyFill="1" applyBorder="1" applyAlignment="1">
      <alignment horizontal="left"/>
    </xf>
    <xf numFmtId="0" fontId="9" fillId="4" borderId="20" xfId="0" applyFont="1" applyFill="1" applyBorder="1" applyAlignment="1">
      <alignment horizontal="left"/>
    </xf>
    <xf numFmtId="0" fontId="9" fillId="4" borderId="21" xfId="0" applyFont="1" applyFill="1" applyBorder="1" applyAlignment="1">
      <alignment horizontal="left"/>
    </xf>
    <xf numFmtId="164" fontId="1" fillId="4" borderId="5" xfId="0" applyNumberFormat="1" applyFont="1" applyFill="1" applyBorder="1" applyAlignment="1">
      <alignment horizontal="left"/>
    </xf>
    <xf numFmtId="4" fontId="9" fillId="4" borderId="5" xfId="0" applyNumberFormat="1" applyFont="1" applyFill="1" applyBorder="1" applyAlignment="1">
      <alignment horizontal="left"/>
    </xf>
    <xf numFmtId="164" fontId="9" fillId="4" borderId="5" xfId="0" applyNumberFormat="1" applyFont="1" applyFill="1" applyBorder="1" applyAlignment="1">
      <alignment horizontal="left"/>
    </xf>
    <xf numFmtId="0" fontId="8" fillId="0" borderId="5" xfId="0" applyFont="1" applyBorder="1" applyAlignment="1">
      <alignment horizontal="center"/>
    </xf>
    <xf numFmtId="4" fontId="6" fillId="0" borderId="0" xfId="0" applyNumberFormat="1" applyFont="1" applyFill="1" applyBorder="1" applyAlignment="1">
      <alignment horizontal="left"/>
    </xf>
    <xf numFmtId="14" fontId="5" fillId="2" borderId="13" xfId="0" applyNumberFormat="1" applyFont="1" applyFill="1" applyBorder="1" applyAlignment="1">
      <alignment horizontal="left"/>
    </xf>
    <xf numFmtId="14" fontId="5" fillId="2" borderId="14" xfId="0" applyNumberFormat="1" applyFont="1" applyFill="1" applyBorder="1" applyAlignment="1">
      <alignment horizontal="left"/>
    </xf>
    <xf numFmtId="14" fontId="5" fillId="2" borderId="15" xfId="0" applyNumberFormat="1" applyFont="1" applyFill="1" applyBorder="1" applyAlignment="1">
      <alignment horizontal="left"/>
    </xf>
    <xf numFmtId="14" fontId="6" fillId="2" borderId="20" xfId="0" applyNumberFormat="1" applyFont="1" applyFill="1" applyBorder="1" applyAlignment="1">
      <alignment horizontal="left"/>
    </xf>
    <xf numFmtId="14" fontId="6" fillId="2" borderId="21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_Sheet1" xfId="2"/>
    <cellStyle name="Virgulă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1"/>
  <sheetViews>
    <sheetView tabSelected="1" topLeftCell="A117" zoomScale="110" zoomScaleNormal="110" workbookViewId="0">
      <selection activeCell="E126" sqref="E126"/>
    </sheetView>
  </sheetViews>
  <sheetFormatPr defaultColWidth="9" defaultRowHeight="15"/>
  <cols>
    <col min="1" max="1" width="7.7109375" customWidth="1"/>
    <col min="2" max="2" width="13.42578125" customWidth="1"/>
    <col min="3" max="3" width="16.7109375" customWidth="1"/>
    <col min="4" max="4" width="30.42578125" customWidth="1"/>
    <col min="5" max="5" width="45.7109375" customWidth="1"/>
  </cols>
  <sheetData>
    <row r="1" spans="1:7" s="1" customFormat="1" ht="15.75">
      <c r="A1" s="42" t="s">
        <v>0</v>
      </c>
      <c r="B1" s="43"/>
      <c r="C1" s="44"/>
    </row>
    <row r="2" spans="1:7" s="1" customFormat="1" ht="15.75">
      <c r="A2" s="42" t="s">
        <v>1</v>
      </c>
      <c r="B2" s="43"/>
      <c r="C2" s="44"/>
    </row>
    <row r="3" spans="1:7" s="1" customFormat="1" ht="12.75"/>
    <row r="4" spans="1:7" s="1" customFormat="1" ht="12.75"/>
    <row r="5" spans="1:7" s="1" customFormat="1">
      <c r="A5" s="45"/>
      <c r="B5" s="92" t="s">
        <v>2</v>
      </c>
      <c r="C5" s="92"/>
      <c r="D5" s="92"/>
      <c r="E5" s="92"/>
      <c r="F5" s="92"/>
      <c r="G5" s="92"/>
    </row>
    <row r="6" spans="1:7" s="1" customFormat="1" ht="12.75">
      <c r="A6" s="46"/>
      <c r="B6" s="47"/>
      <c r="C6" s="43"/>
      <c r="D6" s="44"/>
      <c r="E6" s="44"/>
    </row>
    <row r="7" spans="1:7" s="1" customFormat="1" ht="25.5">
      <c r="A7" s="48" t="s">
        <v>3</v>
      </c>
      <c r="B7" s="49" t="s">
        <v>4</v>
      </c>
      <c r="C7" s="50" t="s">
        <v>5</v>
      </c>
      <c r="D7" s="51" t="s">
        <v>6</v>
      </c>
      <c r="E7" s="52" t="s">
        <v>7</v>
      </c>
    </row>
    <row r="8" spans="1:7" s="1" customFormat="1" ht="12.75">
      <c r="A8" s="53"/>
      <c r="B8" s="47"/>
      <c r="C8" s="54"/>
      <c r="D8" s="45"/>
      <c r="E8" s="55"/>
    </row>
    <row r="9" spans="1:7" s="1" customFormat="1" ht="12.75">
      <c r="A9" s="56" t="s">
        <v>8</v>
      </c>
      <c r="B9" s="93" t="s">
        <v>9</v>
      </c>
      <c r="C9" s="94"/>
      <c r="D9" s="95"/>
      <c r="E9" s="96"/>
    </row>
    <row r="10" spans="1:7" s="1" customFormat="1" ht="12.75">
      <c r="A10" s="57">
        <v>1</v>
      </c>
      <c r="B10" s="58" t="s">
        <v>10</v>
      </c>
      <c r="C10" s="59">
        <f>187041+47604+738417+42440+428710+53832+16783+560352+4910</f>
        <v>2080089</v>
      </c>
      <c r="D10" s="60" t="s">
        <v>11</v>
      </c>
      <c r="E10" s="61" t="s">
        <v>12</v>
      </c>
    </row>
    <row r="11" spans="1:7" s="41" customFormat="1">
      <c r="A11" s="62"/>
    </row>
    <row r="12" spans="1:7" s="1" customFormat="1" ht="12.75">
      <c r="A12" s="63" t="s">
        <v>13</v>
      </c>
      <c r="B12" s="97"/>
      <c r="C12" s="98"/>
      <c r="D12" s="99"/>
      <c r="E12" s="99"/>
    </row>
    <row r="13" spans="1:7">
      <c r="A13" s="64">
        <v>1</v>
      </c>
      <c r="B13" s="65" t="s">
        <v>14</v>
      </c>
      <c r="C13" s="66">
        <v>2400000</v>
      </c>
      <c r="D13" s="67" t="s">
        <v>15</v>
      </c>
      <c r="E13" s="68" t="s">
        <v>16</v>
      </c>
    </row>
    <row r="14" spans="1:7">
      <c r="A14" s="64">
        <v>2</v>
      </c>
      <c r="B14" s="69" t="s">
        <v>14</v>
      </c>
      <c r="C14" s="66">
        <v>9809.2900000000009</v>
      </c>
      <c r="D14" s="67" t="s">
        <v>17</v>
      </c>
      <c r="E14" s="68" t="s">
        <v>18</v>
      </c>
    </row>
    <row r="15" spans="1:7">
      <c r="A15" s="64">
        <v>3</v>
      </c>
      <c r="B15" s="65" t="s">
        <v>14</v>
      </c>
      <c r="C15" s="66">
        <v>165507.75</v>
      </c>
      <c r="D15" s="67" t="s">
        <v>19</v>
      </c>
      <c r="E15" s="68" t="s">
        <v>20</v>
      </c>
    </row>
    <row r="16" spans="1:7">
      <c r="A16" s="64">
        <v>4</v>
      </c>
      <c r="B16" s="65" t="s">
        <v>14</v>
      </c>
      <c r="C16" s="66">
        <v>2106.8000000000002</v>
      </c>
      <c r="D16" s="67" t="s">
        <v>21</v>
      </c>
      <c r="E16" s="68" t="s">
        <v>22</v>
      </c>
    </row>
    <row r="17" spans="1:5">
      <c r="A17" s="64">
        <v>5</v>
      </c>
      <c r="B17" s="65" t="s">
        <v>14</v>
      </c>
      <c r="C17" s="66">
        <v>3025.5</v>
      </c>
      <c r="D17" s="67" t="s">
        <v>23</v>
      </c>
      <c r="E17" s="68" t="s">
        <v>24</v>
      </c>
    </row>
    <row r="18" spans="1:5">
      <c r="A18" s="64">
        <v>6</v>
      </c>
      <c r="B18" s="65" t="s">
        <v>14</v>
      </c>
      <c r="C18" s="66">
        <v>56519.49</v>
      </c>
      <c r="D18" s="67" t="s">
        <v>25</v>
      </c>
      <c r="E18" s="68" t="s">
        <v>26</v>
      </c>
    </row>
    <row r="19" spans="1:5">
      <c r="A19" s="64">
        <v>7</v>
      </c>
      <c r="B19" s="65" t="s">
        <v>14</v>
      </c>
      <c r="C19" s="66">
        <v>1747.47</v>
      </c>
      <c r="D19" s="67" t="s">
        <v>27</v>
      </c>
      <c r="E19" s="68" t="s">
        <v>28</v>
      </c>
    </row>
    <row r="20" spans="1:5">
      <c r="A20" s="64">
        <v>8</v>
      </c>
      <c r="B20" s="65" t="s">
        <v>14</v>
      </c>
      <c r="C20" s="66">
        <v>492</v>
      </c>
      <c r="D20" s="67" t="s">
        <v>29</v>
      </c>
      <c r="E20" s="68" t="s">
        <v>30</v>
      </c>
    </row>
    <row r="21" spans="1:5">
      <c r="A21" s="64">
        <v>9</v>
      </c>
      <c r="B21" s="65" t="s">
        <v>14</v>
      </c>
      <c r="C21" s="70">
        <v>902.62</v>
      </c>
      <c r="D21" s="71" t="s">
        <v>31</v>
      </c>
      <c r="E21" s="72" t="s">
        <v>32</v>
      </c>
    </row>
    <row r="22" spans="1:5">
      <c r="A22" s="64">
        <v>10</v>
      </c>
      <c r="B22" s="65" t="s">
        <v>14</v>
      </c>
      <c r="C22" s="66">
        <v>3139.52</v>
      </c>
      <c r="D22" s="67" t="s">
        <v>33</v>
      </c>
      <c r="E22" s="68" t="s">
        <v>34</v>
      </c>
    </row>
    <row r="23" spans="1:5">
      <c r="A23" s="64">
        <v>11</v>
      </c>
      <c r="B23" s="65" t="s">
        <v>14</v>
      </c>
      <c r="C23" s="66">
        <v>41338.6</v>
      </c>
      <c r="D23" s="67" t="s">
        <v>35</v>
      </c>
      <c r="E23" s="68" t="s">
        <v>36</v>
      </c>
    </row>
    <row r="24" spans="1:5">
      <c r="A24" s="64">
        <v>12</v>
      </c>
      <c r="B24" s="65" t="s">
        <v>37</v>
      </c>
      <c r="C24" s="66">
        <v>167973.7</v>
      </c>
      <c r="D24" s="67" t="s">
        <v>38</v>
      </c>
      <c r="E24" s="68" t="s">
        <v>39</v>
      </c>
    </row>
    <row r="25" spans="1:5">
      <c r="A25" s="64">
        <v>13</v>
      </c>
      <c r="B25" s="65" t="s">
        <v>37</v>
      </c>
      <c r="C25" s="66">
        <v>2.46</v>
      </c>
      <c r="D25" s="67" t="s">
        <v>40</v>
      </c>
      <c r="E25" s="68" t="s">
        <v>41</v>
      </c>
    </row>
    <row r="26" spans="1:5">
      <c r="A26" s="64">
        <v>14</v>
      </c>
      <c r="B26" s="65" t="s">
        <v>37</v>
      </c>
      <c r="C26" s="66">
        <v>675.73</v>
      </c>
      <c r="D26" s="67" t="s">
        <v>42</v>
      </c>
      <c r="E26" s="91" t="s">
        <v>273</v>
      </c>
    </row>
    <row r="27" spans="1:5">
      <c r="A27" s="64">
        <v>15</v>
      </c>
      <c r="B27" s="65" t="s">
        <v>37</v>
      </c>
      <c r="C27" s="66">
        <v>1190</v>
      </c>
      <c r="D27" s="67" t="s">
        <v>43</v>
      </c>
      <c r="E27" s="68" t="s">
        <v>44</v>
      </c>
    </row>
    <row r="28" spans="1:5">
      <c r="A28" s="64">
        <v>17</v>
      </c>
      <c r="B28" s="65" t="s">
        <v>45</v>
      </c>
      <c r="C28" s="66">
        <v>1500000</v>
      </c>
      <c r="D28" s="67" t="s">
        <v>15</v>
      </c>
      <c r="E28" s="68" t="s">
        <v>16</v>
      </c>
    </row>
    <row r="29" spans="1:5">
      <c r="A29" s="64">
        <v>18</v>
      </c>
      <c r="B29" s="65" t="s">
        <v>45</v>
      </c>
      <c r="C29" s="66">
        <v>6186.45</v>
      </c>
      <c r="D29" s="67" t="s">
        <v>46</v>
      </c>
      <c r="E29" s="91" t="s">
        <v>274</v>
      </c>
    </row>
    <row r="30" spans="1:5">
      <c r="A30" s="64">
        <v>19</v>
      </c>
      <c r="B30" s="65" t="s">
        <v>45</v>
      </c>
      <c r="C30" s="66">
        <v>19993.79</v>
      </c>
      <c r="D30" s="67" t="s">
        <v>48</v>
      </c>
      <c r="E30" s="68" t="s">
        <v>28</v>
      </c>
    </row>
    <row r="31" spans="1:5">
      <c r="A31" s="64">
        <v>20</v>
      </c>
      <c r="B31" s="65" t="s">
        <v>45</v>
      </c>
      <c r="C31" s="66">
        <v>9.1199999999999992</v>
      </c>
      <c r="D31" s="67" t="s">
        <v>49</v>
      </c>
      <c r="E31" s="68" t="s">
        <v>50</v>
      </c>
    </row>
    <row r="32" spans="1:5">
      <c r="A32" s="64">
        <v>21</v>
      </c>
      <c r="B32" s="65" t="s">
        <v>45</v>
      </c>
      <c r="C32" s="66">
        <v>2356.1999999999998</v>
      </c>
      <c r="D32" s="67" t="s">
        <v>51</v>
      </c>
      <c r="E32" s="68" t="s">
        <v>28</v>
      </c>
    </row>
    <row r="33" spans="1:5">
      <c r="A33" s="64">
        <v>22</v>
      </c>
      <c r="B33" s="65" t="s">
        <v>45</v>
      </c>
      <c r="C33" s="66">
        <v>3196.31</v>
      </c>
      <c r="D33" s="67" t="s">
        <v>52</v>
      </c>
      <c r="E33" s="91" t="s">
        <v>275</v>
      </c>
    </row>
    <row r="34" spans="1:5">
      <c r="A34" s="64">
        <v>23</v>
      </c>
      <c r="B34" s="65" t="s">
        <v>45</v>
      </c>
      <c r="C34" s="66">
        <f>634.66+4593.26</f>
        <v>5227.92</v>
      </c>
      <c r="D34" s="67" t="s">
        <v>53</v>
      </c>
      <c r="E34" s="68" t="s">
        <v>54</v>
      </c>
    </row>
    <row r="35" spans="1:5">
      <c r="A35" s="64">
        <v>25</v>
      </c>
      <c r="B35" s="65" t="s">
        <v>45</v>
      </c>
      <c r="C35" s="66">
        <v>554.14</v>
      </c>
      <c r="D35" s="67" t="s">
        <v>55</v>
      </c>
      <c r="E35" s="91" t="s">
        <v>276</v>
      </c>
    </row>
    <row r="36" spans="1:5">
      <c r="A36" s="64">
        <v>26</v>
      </c>
      <c r="B36" s="65" t="s">
        <v>45</v>
      </c>
      <c r="C36" s="66">
        <v>30773.4</v>
      </c>
      <c r="D36" s="67" t="s">
        <v>56</v>
      </c>
      <c r="E36" s="68" t="s">
        <v>28</v>
      </c>
    </row>
    <row r="37" spans="1:5">
      <c r="A37" s="64">
        <v>27</v>
      </c>
      <c r="B37" s="65" t="s">
        <v>45</v>
      </c>
      <c r="C37" s="66">
        <v>18723.46</v>
      </c>
      <c r="D37" s="67" t="s">
        <v>57</v>
      </c>
      <c r="E37" s="68" t="s">
        <v>58</v>
      </c>
    </row>
    <row r="38" spans="1:5">
      <c r="A38" s="64">
        <v>28</v>
      </c>
      <c r="B38" s="65" t="s">
        <v>45</v>
      </c>
      <c r="C38" s="66">
        <v>630.70000000000005</v>
      </c>
      <c r="D38" s="67" t="s">
        <v>59</v>
      </c>
      <c r="E38" s="68" t="s">
        <v>60</v>
      </c>
    </row>
    <row r="39" spans="1:5">
      <c r="A39" s="64">
        <v>29</v>
      </c>
      <c r="B39" s="65" t="s">
        <v>45</v>
      </c>
      <c r="C39" s="66">
        <v>6218.9</v>
      </c>
      <c r="D39" s="67" t="s">
        <v>61</v>
      </c>
      <c r="E39" s="68" t="s">
        <v>62</v>
      </c>
    </row>
    <row r="40" spans="1:5">
      <c r="A40" s="64">
        <v>30</v>
      </c>
      <c r="B40" s="65" t="s">
        <v>45</v>
      </c>
      <c r="C40" s="66">
        <v>4909.13</v>
      </c>
      <c r="D40" s="67" t="s">
        <v>63</v>
      </c>
      <c r="E40" s="91" t="s">
        <v>274</v>
      </c>
    </row>
    <row r="41" spans="1:5">
      <c r="A41" s="64">
        <v>31</v>
      </c>
      <c r="B41" s="73" t="s">
        <v>64</v>
      </c>
      <c r="C41" s="66">
        <v>1887.7</v>
      </c>
      <c r="D41" s="67" t="s">
        <v>59</v>
      </c>
      <c r="E41" s="68" t="s">
        <v>65</v>
      </c>
    </row>
    <row r="42" spans="1:5">
      <c r="A42" s="64">
        <v>32</v>
      </c>
      <c r="B42" s="73" t="s">
        <v>64</v>
      </c>
      <c r="C42" s="66">
        <v>1200</v>
      </c>
      <c r="D42" s="67" t="s">
        <v>66</v>
      </c>
      <c r="E42" s="68" t="s">
        <v>67</v>
      </c>
    </row>
    <row r="43" spans="1:5">
      <c r="A43" s="64">
        <v>33</v>
      </c>
      <c r="B43" s="73" t="s">
        <v>64</v>
      </c>
      <c r="C43" s="66">
        <v>357.95</v>
      </c>
      <c r="D43" s="67" t="s">
        <v>68</v>
      </c>
      <c r="E43" s="68" t="s">
        <v>69</v>
      </c>
    </row>
    <row r="44" spans="1:5">
      <c r="A44" s="64">
        <v>34</v>
      </c>
      <c r="B44" s="73" t="s">
        <v>64</v>
      </c>
      <c r="C44" s="66">
        <v>1499.4</v>
      </c>
      <c r="D44" s="67" t="s">
        <v>70</v>
      </c>
      <c r="E44" s="68" t="s">
        <v>71</v>
      </c>
    </row>
    <row r="45" spans="1:5">
      <c r="A45" s="64">
        <v>35</v>
      </c>
      <c r="B45" s="73" t="s">
        <v>64</v>
      </c>
      <c r="C45" s="66">
        <v>2024.79</v>
      </c>
      <c r="D45" s="67" t="s">
        <v>31</v>
      </c>
      <c r="E45" s="68" t="s">
        <v>32</v>
      </c>
    </row>
    <row r="46" spans="1:5">
      <c r="A46" s="64">
        <v>37</v>
      </c>
      <c r="B46" s="73" t="s">
        <v>64</v>
      </c>
      <c r="C46" s="66">
        <f>810000+190000</f>
        <v>1000000</v>
      </c>
      <c r="D46" s="67" t="s">
        <v>15</v>
      </c>
      <c r="E46" s="68" t="s">
        <v>16</v>
      </c>
    </row>
    <row r="47" spans="1:5">
      <c r="A47" s="64">
        <v>42</v>
      </c>
      <c r="B47" s="73" t="s">
        <v>72</v>
      </c>
      <c r="C47" s="66">
        <v>533.13</v>
      </c>
      <c r="D47" s="67" t="s">
        <v>73</v>
      </c>
      <c r="E47" s="68" t="s">
        <v>74</v>
      </c>
    </row>
    <row r="48" spans="1:5">
      <c r="A48" s="64">
        <v>43</v>
      </c>
      <c r="B48" s="73" t="s">
        <v>72</v>
      </c>
      <c r="C48" s="66">
        <v>1193.33</v>
      </c>
      <c r="D48" s="67" t="s">
        <v>75</v>
      </c>
      <c r="E48" s="68" t="s">
        <v>76</v>
      </c>
    </row>
    <row r="49" spans="1:5">
      <c r="A49" s="64">
        <v>44</v>
      </c>
      <c r="B49" s="73" t="s">
        <v>72</v>
      </c>
      <c r="C49" s="66">
        <v>2356.1999999999998</v>
      </c>
      <c r="D49" s="67" t="s">
        <v>59</v>
      </c>
      <c r="E49" s="68" t="s">
        <v>77</v>
      </c>
    </row>
    <row r="50" spans="1:5">
      <c r="A50" s="64">
        <v>45</v>
      </c>
      <c r="B50" s="73" t="s">
        <v>72</v>
      </c>
      <c r="C50" s="66">
        <v>8360.89</v>
      </c>
      <c r="D50" s="67" t="s">
        <v>48</v>
      </c>
      <c r="E50" s="68" t="s">
        <v>28</v>
      </c>
    </row>
    <row r="51" spans="1:5">
      <c r="A51" s="64">
        <v>46</v>
      </c>
      <c r="B51" s="73" t="s">
        <v>72</v>
      </c>
      <c r="C51" s="66">
        <v>1022.07</v>
      </c>
      <c r="D51" s="67" t="s">
        <v>78</v>
      </c>
      <c r="E51" s="68" t="s">
        <v>79</v>
      </c>
    </row>
    <row r="52" spans="1:5">
      <c r="A52" s="64">
        <v>47</v>
      </c>
      <c r="B52" s="73" t="s">
        <v>72</v>
      </c>
      <c r="C52" s="66">
        <v>3139</v>
      </c>
      <c r="D52" s="67" t="s">
        <v>80</v>
      </c>
      <c r="E52" s="68" t="s">
        <v>81</v>
      </c>
    </row>
    <row r="53" spans="1:5">
      <c r="A53" s="64">
        <v>49</v>
      </c>
      <c r="B53" s="73" t="s">
        <v>72</v>
      </c>
      <c r="C53" s="66">
        <v>726841.67</v>
      </c>
      <c r="D53" s="67" t="s">
        <v>82</v>
      </c>
      <c r="E53" s="68" t="s">
        <v>83</v>
      </c>
    </row>
    <row r="54" spans="1:5">
      <c r="A54" s="64">
        <v>50</v>
      </c>
      <c r="B54" s="73" t="s">
        <v>72</v>
      </c>
      <c r="C54" s="66">
        <v>745</v>
      </c>
      <c r="D54" s="67" t="s">
        <v>84</v>
      </c>
      <c r="E54" s="68" t="s">
        <v>85</v>
      </c>
    </row>
    <row r="55" spans="1:5">
      <c r="A55" s="64">
        <v>51</v>
      </c>
      <c r="B55" s="73" t="s">
        <v>72</v>
      </c>
      <c r="C55" s="66">
        <v>154.56</v>
      </c>
      <c r="D55" s="67" t="s">
        <v>55</v>
      </c>
      <c r="E55" s="68" t="s">
        <v>86</v>
      </c>
    </row>
    <row r="56" spans="1:5">
      <c r="A56" s="64">
        <v>52</v>
      </c>
      <c r="B56" s="73" t="s">
        <v>72</v>
      </c>
      <c r="C56" s="66">
        <v>2051.9499999999998</v>
      </c>
      <c r="D56" s="67" t="s">
        <v>33</v>
      </c>
      <c r="E56" s="68" t="s">
        <v>28</v>
      </c>
    </row>
    <row r="57" spans="1:5">
      <c r="A57" s="64">
        <v>53</v>
      </c>
      <c r="B57" s="73" t="s">
        <v>72</v>
      </c>
      <c r="C57" s="66">
        <v>500000</v>
      </c>
      <c r="D57" s="67" t="s">
        <v>15</v>
      </c>
      <c r="E57" s="68" t="s">
        <v>16</v>
      </c>
    </row>
    <row r="58" spans="1:5">
      <c r="A58" s="64">
        <v>54</v>
      </c>
      <c r="B58" s="73" t="s">
        <v>72</v>
      </c>
      <c r="C58" s="66">
        <f>140000+157000+262410.15</f>
        <v>559410.15</v>
      </c>
      <c r="D58" s="67" t="s">
        <v>87</v>
      </c>
      <c r="E58" s="68" t="s">
        <v>88</v>
      </c>
    </row>
    <row r="59" spans="1:5">
      <c r="A59" s="64">
        <v>58</v>
      </c>
      <c r="B59" s="69" t="s">
        <v>89</v>
      </c>
      <c r="C59" s="66">
        <v>400000</v>
      </c>
      <c r="D59" s="67" t="s">
        <v>15</v>
      </c>
      <c r="E59" s="68" t="s">
        <v>16</v>
      </c>
    </row>
    <row r="60" spans="1:5">
      <c r="A60" s="64">
        <v>59</v>
      </c>
      <c r="B60" s="73" t="s">
        <v>90</v>
      </c>
      <c r="C60" s="66">
        <v>1639.82</v>
      </c>
      <c r="D60" s="67" t="s">
        <v>91</v>
      </c>
      <c r="E60" s="68" t="s">
        <v>92</v>
      </c>
    </row>
    <row r="61" spans="1:5">
      <c r="A61" s="64">
        <v>60</v>
      </c>
      <c r="B61" s="73" t="s">
        <v>90</v>
      </c>
      <c r="C61" s="66">
        <v>110.54</v>
      </c>
      <c r="D61" s="67" t="s">
        <v>15</v>
      </c>
      <c r="E61" s="68" t="s">
        <v>93</v>
      </c>
    </row>
    <row r="62" spans="1:5">
      <c r="A62" s="64">
        <v>61</v>
      </c>
      <c r="B62" s="73" t="s">
        <v>90</v>
      </c>
      <c r="C62" s="66">
        <v>3359.44</v>
      </c>
      <c r="D62" s="67" t="s">
        <v>78</v>
      </c>
      <c r="E62" s="68" t="s">
        <v>94</v>
      </c>
    </row>
    <row r="63" spans="1:5">
      <c r="A63" s="64">
        <v>62</v>
      </c>
      <c r="B63" s="73" t="s">
        <v>90</v>
      </c>
      <c r="C63" s="66">
        <v>5237.7</v>
      </c>
      <c r="D63" s="67" t="s">
        <v>21</v>
      </c>
      <c r="E63" s="68" t="s">
        <v>95</v>
      </c>
    </row>
    <row r="64" spans="1:5">
      <c r="A64" s="64">
        <v>63</v>
      </c>
      <c r="B64" s="73" t="s">
        <v>90</v>
      </c>
      <c r="C64" s="66">
        <v>4485.7299999999996</v>
      </c>
      <c r="D64" s="67" t="s">
        <v>96</v>
      </c>
      <c r="E64" s="68" t="s">
        <v>97</v>
      </c>
    </row>
    <row r="65" spans="1:5">
      <c r="A65" s="64">
        <v>64</v>
      </c>
      <c r="B65" s="73" t="s">
        <v>90</v>
      </c>
      <c r="C65" s="66">
        <v>408.37</v>
      </c>
      <c r="D65" s="67" t="s">
        <v>98</v>
      </c>
      <c r="E65" s="68" t="s">
        <v>99</v>
      </c>
    </row>
    <row r="66" spans="1:5">
      <c r="A66" s="64">
        <v>65</v>
      </c>
      <c r="B66" s="73" t="s">
        <v>90</v>
      </c>
      <c r="C66" s="66">
        <v>229.37</v>
      </c>
      <c r="D66" s="67" t="s">
        <v>100</v>
      </c>
      <c r="E66" s="68" t="s">
        <v>101</v>
      </c>
    </row>
    <row r="67" spans="1:5">
      <c r="A67" s="64">
        <v>66</v>
      </c>
      <c r="B67" s="73" t="s">
        <v>90</v>
      </c>
      <c r="C67" s="66">
        <v>1000000</v>
      </c>
      <c r="D67" s="67" t="s">
        <v>15</v>
      </c>
      <c r="E67" s="68" t="s">
        <v>16</v>
      </c>
    </row>
    <row r="68" spans="1:5">
      <c r="A68" s="64">
        <v>67</v>
      </c>
      <c r="B68" s="73" t="s">
        <v>90</v>
      </c>
      <c r="C68" s="66">
        <v>3581.45</v>
      </c>
      <c r="D68" s="67" t="s">
        <v>102</v>
      </c>
      <c r="E68" s="68" t="s">
        <v>103</v>
      </c>
    </row>
    <row r="69" spans="1:5">
      <c r="A69" s="64">
        <v>68</v>
      </c>
      <c r="B69" s="73" t="s">
        <v>90</v>
      </c>
      <c r="C69" s="66">
        <v>88.8</v>
      </c>
      <c r="D69" s="67" t="s">
        <v>104</v>
      </c>
      <c r="E69" s="68" t="s">
        <v>103</v>
      </c>
    </row>
    <row r="70" spans="1:5">
      <c r="A70" s="64">
        <v>69</v>
      </c>
      <c r="B70" s="73" t="s">
        <v>90</v>
      </c>
      <c r="C70" s="66">
        <v>269724.73</v>
      </c>
      <c r="D70" s="67" t="s">
        <v>105</v>
      </c>
      <c r="E70" s="68" t="s">
        <v>106</v>
      </c>
    </row>
    <row r="71" spans="1:5">
      <c r="A71" s="64">
        <v>70</v>
      </c>
      <c r="B71" s="73" t="s">
        <v>90</v>
      </c>
      <c r="C71" s="66">
        <v>589064.37</v>
      </c>
      <c r="D71" s="67" t="s">
        <v>107</v>
      </c>
      <c r="E71" s="68" t="s">
        <v>47</v>
      </c>
    </row>
    <row r="72" spans="1:5">
      <c r="A72" s="64">
        <v>71</v>
      </c>
      <c r="B72" s="73" t="s">
        <v>108</v>
      </c>
      <c r="C72" s="74">
        <v>7000000</v>
      </c>
      <c r="D72" s="75" t="s">
        <v>109</v>
      </c>
      <c r="E72" s="75" t="s">
        <v>110</v>
      </c>
    </row>
    <row r="73" spans="1:5">
      <c r="A73" s="64">
        <v>75</v>
      </c>
      <c r="B73" s="73" t="s">
        <v>111</v>
      </c>
      <c r="C73" s="66">
        <v>30.3</v>
      </c>
      <c r="D73" s="67" t="s">
        <v>112</v>
      </c>
      <c r="E73" s="68" t="s">
        <v>113</v>
      </c>
    </row>
    <row r="74" spans="1:5">
      <c r="A74" s="64">
        <v>76</v>
      </c>
      <c r="B74" s="73" t="s">
        <v>111</v>
      </c>
      <c r="C74" s="66">
        <v>682.47</v>
      </c>
      <c r="D74" s="67" t="s">
        <v>114</v>
      </c>
      <c r="E74" s="68" t="s">
        <v>28</v>
      </c>
    </row>
    <row r="75" spans="1:5">
      <c r="A75" s="64">
        <v>77</v>
      </c>
      <c r="B75" s="73" t="s">
        <v>111</v>
      </c>
      <c r="C75" s="66">
        <v>11550</v>
      </c>
      <c r="D75" s="67" t="s">
        <v>115</v>
      </c>
      <c r="E75" s="68" t="s">
        <v>116</v>
      </c>
    </row>
    <row r="76" spans="1:5">
      <c r="A76" s="64">
        <v>78</v>
      </c>
      <c r="B76" s="73" t="s">
        <v>111</v>
      </c>
      <c r="C76" s="66">
        <v>255.85</v>
      </c>
      <c r="D76" s="67" t="s">
        <v>117</v>
      </c>
      <c r="E76" s="68" t="s">
        <v>118</v>
      </c>
    </row>
    <row r="77" spans="1:5">
      <c r="A77" s="64">
        <v>79</v>
      </c>
      <c r="B77" s="73" t="s">
        <v>111</v>
      </c>
      <c r="C77" s="66">
        <v>833</v>
      </c>
      <c r="D77" s="67" t="s">
        <v>119</v>
      </c>
      <c r="E77" s="68" t="s">
        <v>120</v>
      </c>
    </row>
    <row r="78" spans="1:5">
      <c r="A78" s="64">
        <v>80</v>
      </c>
      <c r="B78" s="73" t="s">
        <v>111</v>
      </c>
      <c r="C78" s="66">
        <v>28883.68</v>
      </c>
      <c r="D78" s="67" t="s">
        <v>121</v>
      </c>
      <c r="E78" s="68" t="s">
        <v>122</v>
      </c>
    </row>
    <row r="79" spans="1:5">
      <c r="A79" s="64">
        <v>81</v>
      </c>
      <c r="B79" s="73" t="s">
        <v>111</v>
      </c>
      <c r="C79" s="66">
        <v>31921.74</v>
      </c>
      <c r="D79" s="67" t="s">
        <v>123</v>
      </c>
      <c r="E79" s="68" t="s">
        <v>124</v>
      </c>
    </row>
    <row r="80" spans="1:5">
      <c r="A80" s="64">
        <v>82</v>
      </c>
      <c r="B80" s="73" t="s">
        <v>111</v>
      </c>
      <c r="C80" s="66">
        <v>13418.73</v>
      </c>
      <c r="D80" s="67" t="s">
        <v>125</v>
      </c>
      <c r="E80" s="68" t="s">
        <v>126</v>
      </c>
    </row>
    <row r="81" spans="1:5">
      <c r="A81" s="64">
        <v>83</v>
      </c>
      <c r="B81" s="73" t="s">
        <v>111</v>
      </c>
      <c r="C81" s="66">
        <v>4760</v>
      </c>
      <c r="D81" s="67" t="s">
        <v>127</v>
      </c>
      <c r="E81" s="68" t="s">
        <v>128</v>
      </c>
    </row>
    <row r="82" spans="1:5">
      <c r="A82" s="64">
        <v>84</v>
      </c>
      <c r="B82" s="73" t="s">
        <v>111</v>
      </c>
      <c r="C82" s="66">
        <v>359</v>
      </c>
      <c r="D82" s="67" t="s">
        <v>129</v>
      </c>
      <c r="E82" s="68" t="s">
        <v>130</v>
      </c>
    </row>
    <row r="83" spans="1:5">
      <c r="A83" s="64">
        <v>85</v>
      </c>
      <c r="B83" s="73" t="s">
        <v>111</v>
      </c>
      <c r="C83" s="66">
        <v>46684.54</v>
      </c>
      <c r="D83" s="67" t="s">
        <v>131</v>
      </c>
      <c r="E83" s="68" t="s">
        <v>132</v>
      </c>
    </row>
    <row r="84" spans="1:5">
      <c r="A84" s="64">
        <v>86</v>
      </c>
      <c r="B84" s="73" t="s">
        <v>111</v>
      </c>
      <c r="C84" s="66">
        <v>4855.2</v>
      </c>
      <c r="D84" s="67" t="s">
        <v>133</v>
      </c>
      <c r="E84" s="68" t="s">
        <v>134</v>
      </c>
    </row>
    <row r="85" spans="1:5">
      <c r="A85" s="64">
        <v>87</v>
      </c>
      <c r="B85" s="73" t="s">
        <v>111</v>
      </c>
      <c r="C85" s="66">
        <v>3434.34</v>
      </c>
      <c r="D85" s="67" t="s">
        <v>102</v>
      </c>
      <c r="E85" s="68" t="s">
        <v>135</v>
      </c>
    </row>
    <row r="86" spans="1:5">
      <c r="A86" s="64">
        <v>88</v>
      </c>
      <c r="B86" s="73" t="s">
        <v>111</v>
      </c>
      <c r="C86" s="66">
        <v>302497.13</v>
      </c>
      <c r="D86" s="67" t="s">
        <v>15</v>
      </c>
      <c r="E86" s="68" t="s">
        <v>136</v>
      </c>
    </row>
    <row r="87" spans="1:5">
      <c r="A87" s="64">
        <v>89</v>
      </c>
      <c r="B87" s="73" t="s">
        <v>111</v>
      </c>
      <c r="C87" s="66">
        <v>3091.62</v>
      </c>
      <c r="D87" s="67" t="s">
        <v>137</v>
      </c>
      <c r="E87" s="68" t="s">
        <v>28</v>
      </c>
    </row>
    <row r="88" spans="1:5">
      <c r="A88" s="64">
        <v>90</v>
      </c>
      <c r="B88" s="73" t="s">
        <v>111</v>
      </c>
      <c r="C88" s="66">
        <v>1902.81</v>
      </c>
      <c r="D88" s="67" t="s">
        <v>31</v>
      </c>
      <c r="E88" s="68" t="s">
        <v>32</v>
      </c>
    </row>
    <row r="89" spans="1:5">
      <c r="A89" s="64">
        <v>91</v>
      </c>
      <c r="B89" s="73" t="s">
        <v>111</v>
      </c>
      <c r="C89" s="66">
        <v>8600.57</v>
      </c>
      <c r="D89" s="67" t="s">
        <v>138</v>
      </c>
      <c r="E89" s="68" t="s">
        <v>139</v>
      </c>
    </row>
    <row r="90" spans="1:5">
      <c r="A90" s="64">
        <v>92</v>
      </c>
      <c r="B90" s="73" t="s">
        <v>111</v>
      </c>
      <c r="C90" s="66">
        <v>3962.44</v>
      </c>
      <c r="D90" s="67" t="s">
        <v>140</v>
      </c>
      <c r="E90" s="68" t="s">
        <v>141</v>
      </c>
    </row>
    <row r="91" spans="1:5">
      <c r="A91" s="64">
        <v>93</v>
      </c>
      <c r="B91" s="73" t="s">
        <v>111</v>
      </c>
      <c r="C91" s="66">
        <v>4986.1000000000004</v>
      </c>
      <c r="D91" s="67" t="s">
        <v>142</v>
      </c>
      <c r="E91" s="68" t="s">
        <v>143</v>
      </c>
    </row>
    <row r="92" spans="1:5">
      <c r="A92" s="64">
        <v>94</v>
      </c>
      <c r="B92" s="73" t="s">
        <v>111</v>
      </c>
      <c r="C92" s="66">
        <v>800000</v>
      </c>
      <c r="D92" s="67" t="s">
        <v>15</v>
      </c>
      <c r="E92" s="68" t="s">
        <v>16</v>
      </c>
    </row>
    <row r="93" spans="1:5">
      <c r="A93" s="64">
        <v>95</v>
      </c>
      <c r="B93" s="73" t="s">
        <v>144</v>
      </c>
      <c r="C93" s="66">
        <v>1571.38</v>
      </c>
      <c r="D93" s="67" t="s">
        <v>145</v>
      </c>
      <c r="E93" s="68" t="s">
        <v>146</v>
      </c>
    </row>
    <row r="94" spans="1:5">
      <c r="A94" s="64">
        <v>96</v>
      </c>
      <c r="B94" s="73" t="s">
        <v>144</v>
      </c>
      <c r="C94" s="66">
        <v>1107.96</v>
      </c>
      <c r="D94" s="67" t="s">
        <v>147</v>
      </c>
      <c r="E94" s="68" t="s">
        <v>148</v>
      </c>
    </row>
    <row r="95" spans="1:5">
      <c r="A95" s="64">
        <v>97</v>
      </c>
      <c r="B95" s="73" t="s">
        <v>144</v>
      </c>
      <c r="C95" s="66">
        <v>41.61</v>
      </c>
      <c r="D95" s="67" t="s">
        <v>149</v>
      </c>
      <c r="E95" s="68" t="s">
        <v>150</v>
      </c>
    </row>
    <row r="96" spans="1:5">
      <c r="A96" s="64">
        <v>98</v>
      </c>
      <c r="B96" s="73" t="s">
        <v>144</v>
      </c>
      <c r="C96" s="66">
        <v>1428</v>
      </c>
      <c r="D96" s="67" t="s">
        <v>151</v>
      </c>
      <c r="E96" s="68" t="s">
        <v>152</v>
      </c>
    </row>
    <row r="97" spans="1:5">
      <c r="A97" s="64">
        <v>99</v>
      </c>
      <c r="B97" s="73" t="s">
        <v>144</v>
      </c>
      <c r="C97" s="66">
        <v>107.93</v>
      </c>
      <c r="D97" s="67" t="s">
        <v>153</v>
      </c>
      <c r="E97" s="68" t="s">
        <v>28</v>
      </c>
    </row>
    <row r="98" spans="1:5">
      <c r="A98" s="64">
        <v>100</v>
      </c>
      <c r="B98" s="73" t="s">
        <v>144</v>
      </c>
      <c r="C98" s="66">
        <v>650.20000000000005</v>
      </c>
      <c r="D98" s="67" t="s">
        <v>78</v>
      </c>
      <c r="E98" s="68" t="s">
        <v>154</v>
      </c>
    </row>
    <row r="99" spans="1:5">
      <c r="A99" s="64">
        <v>101</v>
      </c>
      <c r="B99" s="73" t="s">
        <v>144</v>
      </c>
      <c r="C99" s="66">
        <v>19931.189999999999</v>
      </c>
      <c r="D99" s="67" t="s">
        <v>17</v>
      </c>
      <c r="E99" s="68" t="s">
        <v>18</v>
      </c>
    </row>
    <row r="100" spans="1:5">
      <c r="A100" s="64">
        <v>102</v>
      </c>
      <c r="B100" s="73" t="s">
        <v>144</v>
      </c>
      <c r="C100" s="66">
        <v>1380.4</v>
      </c>
      <c r="D100" s="67" t="s">
        <v>155</v>
      </c>
      <c r="E100" s="68" t="s">
        <v>156</v>
      </c>
    </row>
    <row r="101" spans="1:5">
      <c r="A101" s="64">
        <v>103</v>
      </c>
      <c r="B101" s="73" t="s">
        <v>144</v>
      </c>
      <c r="C101" s="66">
        <v>3967.65</v>
      </c>
      <c r="D101" s="67" t="s">
        <v>157</v>
      </c>
      <c r="E101" s="68" t="s">
        <v>150</v>
      </c>
    </row>
    <row r="102" spans="1:5">
      <c r="A102" s="64">
        <v>104</v>
      </c>
      <c r="B102" s="73" t="s">
        <v>144</v>
      </c>
      <c r="C102" s="66">
        <v>6089.84</v>
      </c>
      <c r="D102" s="67" t="s">
        <v>158</v>
      </c>
      <c r="E102" s="68" t="s">
        <v>28</v>
      </c>
    </row>
    <row r="103" spans="1:5">
      <c r="A103" s="64">
        <v>105</v>
      </c>
      <c r="B103" s="73" t="s">
        <v>144</v>
      </c>
      <c r="C103" s="66">
        <v>12943.99</v>
      </c>
      <c r="D103" s="67" t="s">
        <v>159</v>
      </c>
      <c r="E103" s="68" t="s">
        <v>160</v>
      </c>
    </row>
    <row r="104" spans="1:5">
      <c r="A104" s="64">
        <v>108</v>
      </c>
      <c r="B104" s="73" t="s">
        <v>161</v>
      </c>
      <c r="C104" s="66">
        <v>700</v>
      </c>
      <c r="D104" s="76" t="s">
        <v>162</v>
      </c>
      <c r="E104" s="68" t="s">
        <v>163</v>
      </c>
    </row>
    <row r="105" spans="1:5">
      <c r="A105" s="64">
        <v>109</v>
      </c>
      <c r="B105" s="73" t="s">
        <v>164</v>
      </c>
      <c r="C105" s="66">
        <v>1306908</v>
      </c>
      <c r="D105" s="67" t="s">
        <v>35</v>
      </c>
      <c r="E105" s="68" t="s">
        <v>165</v>
      </c>
    </row>
    <row r="106" spans="1:5">
      <c r="A106" s="64">
        <v>110</v>
      </c>
      <c r="B106" s="73" t="s">
        <v>164</v>
      </c>
      <c r="C106" s="66">
        <v>28951.56</v>
      </c>
      <c r="D106" s="67" t="s">
        <v>166</v>
      </c>
      <c r="E106" s="68" t="s">
        <v>167</v>
      </c>
    </row>
    <row r="107" spans="1:5">
      <c r="A107" s="64">
        <v>111</v>
      </c>
      <c r="B107" s="73" t="s">
        <v>164</v>
      </c>
      <c r="C107" s="66">
        <f>682000+318000</f>
        <v>1000000</v>
      </c>
      <c r="D107" s="67" t="s">
        <v>15</v>
      </c>
      <c r="E107" s="68" t="s">
        <v>168</v>
      </c>
    </row>
    <row r="108" spans="1:5">
      <c r="A108" s="64">
        <v>112</v>
      </c>
      <c r="B108" s="73" t="s">
        <v>164</v>
      </c>
      <c r="C108" s="66">
        <v>190.4</v>
      </c>
      <c r="D108" s="67" t="s">
        <v>169</v>
      </c>
      <c r="E108" s="68" t="s">
        <v>170</v>
      </c>
    </row>
    <row r="109" spans="1:5">
      <c r="A109" s="64">
        <v>113</v>
      </c>
      <c r="B109" s="73" t="s">
        <v>164</v>
      </c>
      <c r="C109" s="66">
        <v>301</v>
      </c>
      <c r="D109" s="67" t="s">
        <v>171</v>
      </c>
      <c r="E109" s="68" t="s">
        <v>172</v>
      </c>
    </row>
    <row r="110" spans="1:5">
      <c r="A110" s="64">
        <v>114</v>
      </c>
      <c r="B110" s="73" t="s">
        <v>164</v>
      </c>
      <c r="C110" s="66">
        <v>1606.5</v>
      </c>
      <c r="D110" s="67" t="s">
        <v>173</v>
      </c>
      <c r="E110" s="68" t="s">
        <v>174</v>
      </c>
    </row>
    <row r="111" spans="1:5">
      <c r="A111" s="64">
        <v>115</v>
      </c>
      <c r="B111" s="73" t="s">
        <v>164</v>
      </c>
      <c r="C111" s="66">
        <v>683.92</v>
      </c>
      <c r="D111" s="67" t="s">
        <v>175</v>
      </c>
      <c r="E111" s="68" t="s">
        <v>176</v>
      </c>
    </row>
    <row r="112" spans="1:5">
      <c r="A112" s="64">
        <v>116</v>
      </c>
      <c r="B112" s="73" t="s">
        <v>164</v>
      </c>
      <c r="C112" s="66">
        <v>460.54</v>
      </c>
      <c r="D112" s="67" t="s">
        <v>117</v>
      </c>
      <c r="E112" s="68" t="s">
        <v>177</v>
      </c>
    </row>
    <row r="113" spans="1:5">
      <c r="A113" s="64">
        <v>117</v>
      </c>
      <c r="B113" s="73" t="s">
        <v>164</v>
      </c>
      <c r="C113" s="66">
        <v>6995.77</v>
      </c>
      <c r="D113" s="67" t="s">
        <v>178</v>
      </c>
      <c r="E113" s="68" t="s">
        <v>179</v>
      </c>
    </row>
    <row r="114" spans="1:5">
      <c r="A114" s="64">
        <v>118</v>
      </c>
      <c r="B114" s="73" t="s">
        <v>164</v>
      </c>
      <c r="C114" s="66">
        <v>2707.85</v>
      </c>
      <c r="D114" s="67" t="s">
        <v>31</v>
      </c>
      <c r="E114" s="68" t="s">
        <v>32</v>
      </c>
    </row>
    <row r="115" spans="1:5">
      <c r="A115" s="64">
        <v>119</v>
      </c>
      <c r="B115" s="73" t="s">
        <v>164</v>
      </c>
      <c r="C115" s="66">
        <v>1234.53</v>
      </c>
      <c r="D115" s="67" t="s">
        <v>75</v>
      </c>
      <c r="E115" s="68" t="s">
        <v>180</v>
      </c>
    </row>
    <row r="116" spans="1:5">
      <c r="A116" s="64">
        <v>120</v>
      </c>
      <c r="B116" s="73" t="s">
        <v>164</v>
      </c>
      <c r="C116" s="66">
        <v>22023.33</v>
      </c>
      <c r="D116" s="67" t="s">
        <v>181</v>
      </c>
      <c r="E116" s="68" t="s">
        <v>182</v>
      </c>
    </row>
    <row r="117" spans="1:5">
      <c r="A117" s="64">
        <v>121</v>
      </c>
      <c r="B117" s="73" t="s">
        <v>164</v>
      </c>
      <c r="C117" s="66">
        <v>13667.78</v>
      </c>
      <c r="D117" s="67" t="s">
        <v>183</v>
      </c>
      <c r="E117" s="68" t="s">
        <v>184</v>
      </c>
    </row>
    <row r="118" spans="1:5">
      <c r="A118" s="64">
        <v>122</v>
      </c>
      <c r="B118" s="73" t="s">
        <v>164</v>
      </c>
      <c r="C118" s="66">
        <v>1380.4</v>
      </c>
      <c r="D118" s="67" t="s">
        <v>155</v>
      </c>
      <c r="E118" s="68" t="s">
        <v>156</v>
      </c>
    </row>
    <row r="119" spans="1:5">
      <c r="A119" s="64">
        <v>123</v>
      </c>
      <c r="B119" s="73" t="s">
        <v>164</v>
      </c>
      <c r="C119" s="66">
        <v>5683.15</v>
      </c>
      <c r="D119" s="67" t="s">
        <v>185</v>
      </c>
      <c r="E119" s="68" t="s">
        <v>186</v>
      </c>
    </row>
    <row r="120" spans="1:5">
      <c r="A120" s="64">
        <v>124</v>
      </c>
      <c r="B120" s="73" t="s">
        <v>164</v>
      </c>
      <c r="C120" s="66">
        <v>2783.85</v>
      </c>
      <c r="D120" s="67" t="s">
        <v>187</v>
      </c>
      <c r="E120" s="68" t="s">
        <v>188</v>
      </c>
    </row>
    <row r="121" spans="1:5">
      <c r="A121" s="64">
        <v>125</v>
      </c>
      <c r="B121" s="73" t="s">
        <v>164</v>
      </c>
      <c r="C121" s="66">
        <v>10007.9</v>
      </c>
      <c r="D121" s="67" t="s">
        <v>189</v>
      </c>
      <c r="E121" s="68" t="s">
        <v>190</v>
      </c>
    </row>
    <row r="122" spans="1:5">
      <c r="A122" s="64">
        <v>126</v>
      </c>
      <c r="B122" s="73" t="s">
        <v>164</v>
      </c>
      <c r="C122" s="66">
        <v>3278.76</v>
      </c>
      <c r="D122" s="67" t="s">
        <v>191</v>
      </c>
      <c r="E122" s="68" t="s">
        <v>192</v>
      </c>
    </row>
    <row r="123" spans="1:5">
      <c r="A123" s="64">
        <v>127</v>
      </c>
      <c r="B123" s="73" t="s">
        <v>164</v>
      </c>
      <c r="C123" s="66">
        <v>137.29</v>
      </c>
      <c r="D123" s="67" t="s">
        <v>193</v>
      </c>
      <c r="E123" s="68" t="s">
        <v>194</v>
      </c>
    </row>
    <row r="124" spans="1:5">
      <c r="A124" s="64">
        <v>128</v>
      </c>
      <c r="B124" s="73" t="s">
        <v>164</v>
      </c>
      <c r="C124" s="66">
        <v>54744.76</v>
      </c>
      <c r="D124" s="67" t="s">
        <v>195</v>
      </c>
      <c r="E124" s="68" t="s">
        <v>196</v>
      </c>
    </row>
    <row r="125" spans="1:5">
      <c r="A125" s="64">
        <v>129</v>
      </c>
      <c r="B125" s="73" t="s">
        <v>164</v>
      </c>
      <c r="C125" s="66">
        <v>16004.03</v>
      </c>
      <c r="D125" s="67" t="s">
        <v>197</v>
      </c>
      <c r="E125" s="68" t="s">
        <v>198</v>
      </c>
    </row>
    <row r="126" spans="1:5">
      <c r="A126" s="64">
        <v>130</v>
      </c>
      <c r="B126" s="73" t="s">
        <v>164</v>
      </c>
      <c r="C126" s="66">
        <v>49678.21</v>
      </c>
      <c r="D126" s="67" t="s">
        <v>46</v>
      </c>
      <c r="E126" s="91" t="s">
        <v>278</v>
      </c>
    </row>
    <row r="127" spans="1:5">
      <c r="A127" s="64">
        <v>131</v>
      </c>
      <c r="B127" s="73" t="s">
        <v>164</v>
      </c>
      <c r="C127" s="66">
        <v>1004.6</v>
      </c>
      <c r="D127" s="67" t="s">
        <v>96</v>
      </c>
      <c r="E127" s="68" t="s">
        <v>97</v>
      </c>
    </row>
    <row r="128" spans="1:5">
      <c r="A128" s="64">
        <v>132</v>
      </c>
      <c r="B128" s="73" t="s">
        <v>164</v>
      </c>
      <c r="C128" s="66">
        <v>30159.05</v>
      </c>
      <c r="D128" s="67" t="s">
        <v>33</v>
      </c>
      <c r="E128" s="68" t="s">
        <v>28</v>
      </c>
    </row>
    <row r="129" spans="1:6">
      <c r="A129" s="64">
        <v>133</v>
      </c>
      <c r="B129" s="73" t="s">
        <v>164</v>
      </c>
      <c r="C129" s="66">
        <v>714</v>
      </c>
      <c r="D129" s="67" t="s">
        <v>169</v>
      </c>
      <c r="E129" s="91" t="s">
        <v>277</v>
      </c>
    </row>
    <row r="130" spans="1:6">
      <c r="A130" s="64">
        <v>134</v>
      </c>
      <c r="B130" s="73" t="s">
        <v>164</v>
      </c>
      <c r="C130" s="66">
        <v>938.16</v>
      </c>
      <c r="D130" s="67" t="s">
        <v>199</v>
      </c>
      <c r="E130" s="68" t="s">
        <v>188</v>
      </c>
    </row>
    <row r="131" spans="1:6">
      <c r="A131" s="64">
        <v>135</v>
      </c>
      <c r="B131" s="73" t="s">
        <v>164</v>
      </c>
      <c r="C131" s="66">
        <v>13131.2</v>
      </c>
      <c r="D131" s="67" t="s">
        <v>200</v>
      </c>
      <c r="E131" s="68" t="s">
        <v>201</v>
      </c>
    </row>
    <row r="132" spans="1:6">
      <c r="A132" s="64">
        <v>136</v>
      </c>
      <c r="B132" s="73" t="s">
        <v>164</v>
      </c>
      <c r="C132" s="66">
        <v>675.73</v>
      </c>
      <c r="D132" s="67" t="s">
        <v>138</v>
      </c>
      <c r="E132" s="68" t="s">
        <v>202</v>
      </c>
    </row>
    <row r="133" spans="1:6">
      <c r="A133" s="64">
        <v>137</v>
      </c>
      <c r="B133" s="73" t="s">
        <v>164</v>
      </c>
      <c r="C133" s="66">
        <v>12255.29</v>
      </c>
      <c r="D133" s="67" t="s">
        <v>159</v>
      </c>
      <c r="E133" s="68" t="s">
        <v>160</v>
      </c>
    </row>
    <row r="134" spans="1:6">
      <c r="A134" s="64">
        <v>138</v>
      </c>
      <c r="B134" s="73" t="s">
        <v>164</v>
      </c>
      <c r="C134" s="66">
        <v>1011.5</v>
      </c>
      <c r="D134" s="67" t="s">
        <v>63</v>
      </c>
      <c r="E134" s="68" t="s">
        <v>202</v>
      </c>
    </row>
    <row r="135" spans="1:6">
      <c r="A135" s="64">
        <v>139</v>
      </c>
      <c r="B135" s="73" t="s">
        <v>164</v>
      </c>
      <c r="C135" s="77">
        <v>9721050</v>
      </c>
      <c r="D135" s="75" t="s">
        <v>203</v>
      </c>
      <c r="E135" s="75" t="s">
        <v>204</v>
      </c>
    </row>
    <row r="136" spans="1:6">
      <c r="A136" s="64">
        <v>140</v>
      </c>
      <c r="B136" s="73" t="s">
        <v>164</v>
      </c>
      <c r="C136" s="77">
        <v>1333333</v>
      </c>
      <c r="D136" s="75" t="s">
        <v>203</v>
      </c>
      <c r="E136" s="75" t="s">
        <v>205</v>
      </c>
    </row>
    <row r="137" spans="1:6">
      <c r="A137" s="78"/>
      <c r="B137" s="79" t="s">
        <v>206</v>
      </c>
      <c r="C137" s="80">
        <f>SUM(C10:C136)</f>
        <v>33590339.289999992</v>
      </c>
      <c r="D137" s="81"/>
      <c r="E137" s="82"/>
    </row>
    <row r="138" spans="1:6">
      <c r="A138" s="78"/>
      <c r="B138" s="83"/>
      <c r="C138" s="84"/>
      <c r="D138" s="81"/>
      <c r="E138" s="82"/>
    </row>
    <row r="140" spans="1:6" s="41" customFormat="1">
      <c r="A140" s="85" t="s">
        <v>207</v>
      </c>
      <c r="B140" s="86" t="s">
        <v>208</v>
      </c>
      <c r="C140" s="86"/>
      <c r="D140" s="86"/>
      <c r="E140" s="86"/>
      <c r="F140" s="87"/>
    </row>
    <row r="141" spans="1:6">
      <c r="A141" s="64">
        <v>1</v>
      </c>
      <c r="B141" s="73" t="s">
        <v>45</v>
      </c>
      <c r="C141" s="66">
        <v>173390.47</v>
      </c>
      <c r="D141" s="67" t="s">
        <v>209</v>
      </c>
      <c r="E141" s="68" t="s">
        <v>210</v>
      </c>
    </row>
    <row r="142" spans="1:6">
      <c r="A142" s="64">
        <v>2</v>
      </c>
      <c r="B142" s="73" t="s">
        <v>64</v>
      </c>
      <c r="C142" s="66">
        <v>178500</v>
      </c>
      <c r="D142" s="67" t="s">
        <v>133</v>
      </c>
      <c r="E142" s="68" t="s">
        <v>211</v>
      </c>
    </row>
    <row r="143" spans="1:6">
      <c r="A143" s="64">
        <v>3</v>
      </c>
      <c r="B143" s="73" t="s">
        <v>72</v>
      </c>
      <c r="C143" s="66">
        <v>285243</v>
      </c>
      <c r="D143" s="67" t="s">
        <v>212</v>
      </c>
      <c r="E143" s="68" t="s">
        <v>213</v>
      </c>
    </row>
    <row r="144" spans="1:6">
      <c r="A144" s="64">
        <v>4</v>
      </c>
      <c r="B144" s="73" t="s">
        <v>214</v>
      </c>
      <c r="C144" s="66">
        <v>74140.570000000007</v>
      </c>
      <c r="D144" s="67" t="s">
        <v>209</v>
      </c>
      <c r="E144" s="68" t="s">
        <v>210</v>
      </c>
    </row>
    <row r="145" spans="1:5">
      <c r="A145" s="64">
        <v>5</v>
      </c>
      <c r="B145" s="73" t="s">
        <v>214</v>
      </c>
      <c r="C145" s="66">
        <v>18564</v>
      </c>
      <c r="D145" s="67" t="s">
        <v>215</v>
      </c>
      <c r="E145" s="68" t="s">
        <v>216</v>
      </c>
    </row>
    <row r="146" spans="1:5">
      <c r="A146" s="64">
        <v>6</v>
      </c>
      <c r="B146" s="73" t="s">
        <v>214</v>
      </c>
      <c r="C146" s="66">
        <v>4310.76</v>
      </c>
      <c r="D146" s="67" t="s">
        <v>217</v>
      </c>
      <c r="E146" s="68" t="s">
        <v>218</v>
      </c>
    </row>
    <row r="147" spans="1:5">
      <c r="A147" s="64">
        <v>7</v>
      </c>
      <c r="B147" s="73" t="s">
        <v>219</v>
      </c>
      <c r="C147" s="66">
        <v>10948</v>
      </c>
      <c r="D147" s="67" t="s">
        <v>220</v>
      </c>
      <c r="E147" s="68" t="s">
        <v>221</v>
      </c>
    </row>
    <row r="148" spans="1:5">
      <c r="A148" s="64">
        <v>8</v>
      </c>
      <c r="B148" s="73" t="s">
        <v>219</v>
      </c>
      <c r="C148" s="66">
        <v>994.74</v>
      </c>
      <c r="D148" s="67" t="s">
        <v>25</v>
      </c>
      <c r="E148" s="68" t="s">
        <v>221</v>
      </c>
    </row>
    <row r="149" spans="1:5">
      <c r="B149" s="88" t="s">
        <v>206</v>
      </c>
      <c r="C149" s="89">
        <f>SUM(C141:C148)</f>
        <v>746091.54</v>
      </c>
    </row>
    <row r="151" spans="1:5">
      <c r="A151" s="100" t="s">
        <v>222</v>
      </c>
      <c r="B151" s="100"/>
      <c r="C151" s="90">
        <f>C137+C149</f>
        <v>34336430.829999991</v>
      </c>
    </row>
  </sheetData>
  <mergeCells count="4">
    <mergeCell ref="B5:G5"/>
    <mergeCell ref="B9:E9"/>
    <mergeCell ref="B12:E12"/>
    <mergeCell ref="A151:B151"/>
  </mergeCells>
  <pageMargins left="0.69930555555555596" right="0.69930555555555596" top="0.75" bottom="0.75" header="0.3" footer="0.3"/>
  <pageSetup paperSize="9"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A7" zoomScale="110" zoomScaleNormal="110" workbookViewId="0">
      <selection activeCell="C31" sqref="C31"/>
    </sheetView>
  </sheetViews>
  <sheetFormatPr defaultColWidth="9.140625" defaultRowHeight="15"/>
  <cols>
    <col min="2" max="2" width="14.28515625" customWidth="1"/>
    <col min="3" max="3" width="16.5703125" customWidth="1"/>
    <col min="4" max="4" width="58.42578125" customWidth="1"/>
  </cols>
  <sheetData>
    <row r="1" spans="1:7" s="7" customFormat="1" ht="24.95" customHeight="1">
      <c r="A1" s="9"/>
      <c r="B1" s="101" t="s">
        <v>223</v>
      </c>
      <c r="C1" s="101"/>
      <c r="D1" s="101"/>
      <c r="E1" s="101"/>
      <c r="F1" s="101"/>
      <c r="G1" s="101"/>
    </row>
    <row r="2" spans="1:7" s="7" customFormat="1" ht="14.25">
      <c r="B2" s="10"/>
    </row>
    <row r="3" spans="1:7" s="7" customFormat="1">
      <c r="A3" s="11" t="s">
        <v>224</v>
      </c>
      <c r="B3" s="12" t="s">
        <v>4</v>
      </c>
      <c r="C3" s="13" t="s">
        <v>5</v>
      </c>
      <c r="D3" s="14" t="s">
        <v>7</v>
      </c>
    </row>
    <row r="4" spans="1:7" s="7" customFormat="1">
      <c r="A4" s="15"/>
      <c r="B4" s="16"/>
      <c r="C4" s="17"/>
      <c r="D4" s="18"/>
    </row>
    <row r="5" spans="1:7" s="7" customFormat="1">
      <c r="A5" s="19" t="s">
        <v>225</v>
      </c>
      <c r="B5" s="102" t="s">
        <v>226</v>
      </c>
      <c r="C5" s="103"/>
      <c r="D5" s="104"/>
    </row>
    <row r="6" spans="1:7" s="7" customFormat="1">
      <c r="A6" s="20"/>
      <c r="B6" s="21" t="s">
        <v>227</v>
      </c>
      <c r="C6" s="22">
        <v>2100</v>
      </c>
      <c r="D6" s="23" t="s">
        <v>163</v>
      </c>
    </row>
    <row r="7" spans="1:7" s="7" customFormat="1">
      <c r="A7" s="24"/>
      <c r="B7" s="25"/>
      <c r="C7" s="26"/>
      <c r="D7" s="27"/>
    </row>
    <row r="8" spans="1:7" s="7" customFormat="1" ht="15.75">
      <c r="A8" s="28" t="s">
        <v>228</v>
      </c>
      <c r="B8" s="105" t="s">
        <v>229</v>
      </c>
      <c r="C8" s="105"/>
      <c r="D8" s="106"/>
    </row>
    <row r="9" spans="1:7">
      <c r="A9" s="29">
        <v>1</v>
      </c>
      <c r="B9" s="30" t="s">
        <v>37</v>
      </c>
      <c r="C9" s="31">
        <v>660</v>
      </c>
      <c r="D9" s="32" t="s">
        <v>230</v>
      </c>
    </row>
    <row r="10" spans="1:7">
      <c r="A10" s="29">
        <v>2</v>
      </c>
      <c r="B10" s="30" t="s">
        <v>37</v>
      </c>
      <c r="C10" s="31">
        <v>4638.2700000000004</v>
      </c>
      <c r="D10" s="32" t="s">
        <v>231</v>
      </c>
    </row>
    <row r="11" spans="1:7">
      <c r="A11" s="29">
        <v>3</v>
      </c>
      <c r="B11" s="30" t="s">
        <v>37</v>
      </c>
      <c r="C11" s="31">
        <v>23.8</v>
      </c>
      <c r="D11" s="32" t="s">
        <v>232</v>
      </c>
    </row>
    <row r="12" spans="1:7">
      <c r="A12" s="29">
        <v>4</v>
      </c>
      <c r="B12" s="30" t="s">
        <v>233</v>
      </c>
      <c r="C12" s="31">
        <v>4642.34</v>
      </c>
      <c r="D12" s="32" t="s">
        <v>234</v>
      </c>
    </row>
    <row r="13" spans="1:7">
      <c r="A13" s="29">
        <v>5</v>
      </c>
      <c r="B13" s="30" t="s">
        <v>233</v>
      </c>
      <c r="C13" s="31">
        <v>4438.55</v>
      </c>
      <c r="D13" s="32" t="s">
        <v>235</v>
      </c>
    </row>
    <row r="14" spans="1:7">
      <c r="A14" s="29">
        <v>6</v>
      </c>
      <c r="B14" s="30" t="s">
        <v>72</v>
      </c>
      <c r="C14" s="31">
        <v>82.5</v>
      </c>
      <c r="D14" s="32" t="s">
        <v>236</v>
      </c>
    </row>
    <row r="15" spans="1:7">
      <c r="A15" s="29">
        <v>7</v>
      </c>
      <c r="B15" s="30" t="s">
        <v>214</v>
      </c>
      <c r="C15" s="31">
        <v>4283.82</v>
      </c>
      <c r="D15" s="32" t="s">
        <v>237</v>
      </c>
    </row>
    <row r="16" spans="1:7">
      <c r="A16" s="29">
        <v>8</v>
      </c>
      <c r="B16" s="30" t="s">
        <v>214</v>
      </c>
      <c r="C16" s="31">
        <v>549</v>
      </c>
      <c r="D16" s="32" t="s">
        <v>238</v>
      </c>
    </row>
    <row r="17" spans="1:4">
      <c r="A17" s="29">
        <v>9</v>
      </c>
      <c r="B17" s="30" t="s">
        <v>111</v>
      </c>
      <c r="C17" s="31">
        <v>2960</v>
      </c>
      <c r="D17" s="32" t="s">
        <v>239</v>
      </c>
    </row>
    <row r="18" spans="1:4">
      <c r="A18" s="29">
        <v>10</v>
      </c>
      <c r="B18" s="30" t="s">
        <v>240</v>
      </c>
      <c r="C18" s="31">
        <v>660</v>
      </c>
      <c r="D18" s="32" t="s">
        <v>241</v>
      </c>
    </row>
    <row r="19" spans="1:4">
      <c r="A19" s="29">
        <v>11</v>
      </c>
      <c r="B19" s="30" t="s">
        <v>144</v>
      </c>
      <c r="C19" s="31">
        <v>4797.5200000000004</v>
      </c>
      <c r="D19" s="32" t="s">
        <v>242</v>
      </c>
    </row>
    <row r="20" spans="1:4">
      <c r="A20" s="29">
        <v>12</v>
      </c>
      <c r="B20" s="30" t="s">
        <v>219</v>
      </c>
      <c r="C20" s="31">
        <v>1000</v>
      </c>
      <c r="D20" s="32" t="s">
        <v>243</v>
      </c>
    </row>
    <row r="21" spans="1:4">
      <c r="A21" s="29">
        <v>13</v>
      </c>
      <c r="B21" s="30" t="s">
        <v>161</v>
      </c>
      <c r="C21" s="31">
        <v>4502.84</v>
      </c>
      <c r="D21" s="32" t="s">
        <v>244</v>
      </c>
    </row>
    <row r="22" spans="1:4">
      <c r="A22" s="29">
        <v>14</v>
      </c>
      <c r="B22" s="30" t="s">
        <v>164</v>
      </c>
      <c r="C22" s="31">
        <v>1701.38</v>
      </c>
      <c r="D22" s="32" t="s">
        <v>245</v>
      </c>
    </row>
    <row r="23" spans="1:4">
      <c r="B23" s="33" t="s">
        <v>206</v>
      </c>
      <c r="C23" s="34">
        <f>SUM(C9:C22)</f>
        <v>34940.019999999997</v>
      </c>
    </row>
    <row r="25" spans="1:4" s="1" customFormat="1" ht="15.75">
      <c r="A25" s="35" t="s">
        <v>246</v>
      </c>
      <c r="B25" s="105" t="s">
        <v>247</v>
      </c>
      <c r="C25" s="105"/>
      <c r="D25" s="106"/>
    </row>
    <row r="26" spans="1:4" s="8" customFormat="1" ht="15.75">
      <c r="A26" s="36">
        <v>1</v>
      </c>
      <c r="B26" s="37" t="s">
        <v>37</v>
      </c>
      <c r="C26" s="37">
        <v>140</v>
      </c>
      <c r="D26" s="38" t="s">
        <v>248</v>
      </c>
    </row>
    <row r="27" spans="1:4">
      <c r="A27" s="29">
        <v>2</v>
      </c>
      <c r="B27" s="31" t="s">
        <v>233</v>
      </c>
      <c r="C27" s="31">
        <v>70</v>
      </c>
      <c r="D27" s="38" t="s">
        <v>248</v>
      </c>
    </row>
    <row r="28" spans="1:4">
      <c r="A28" s="29">
        <v>3</v>
      </c>
      <c r="B28" s="31" t="s">
        <v>240</v>
      </c>
      <c r="C28" s="31">
        <v>70</v>
      </c>
      <c r="D28" s="38" t="s">
        <v>248</v>
      </c>
    </row>
    <row r="29" spans="1:4">
      <c r="B29" s="33" t="s">
        <v>206</v>
      </c>
      <c r="C29" s="39">
        <f>SUM(C26:C28)</f>
        <v>280</v>
      </c>
    </row>
    <row r="31" spans="1:4">
      <c r="A31" s="100" t="s">
        <v>249</v>
      </c>
      <c r="B31" s="100"/>
      <c r="C31" s="40">
        <f>C23+C29</f>
        <v>35220.019999999997</v>
      </c>
    </row>
  </sheetData>
  <mergeCells count="5">
    <mergeCell ref="B1:G1"/>
    <mergeCell ref="B5:D5"/>
    <mergeCell ref="B8:D8"/>
    <mergeCell ref="B25:D25"/>
    <mergeCell ref="A31:B31"/>
  </mergeCells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zoomScale="110" zoomScaleNormal="110" workbookViewId="0">
      <selection activeCell="I16" sqref="I16"/>
    </sheetView>
  </sheetViews>
  <sheetFormatPr defaultColWidth="9.140625" defaultRowHeight="15"/>
  <cols>
    <col min="3" max="3" width="16.28515625" customWidth="1"/>
    <col min="5" max="5" width="13.85546875" customWidth="1"/>
    <col min="6" max="6" width="12" customWidth="1"/>
    <col min="7" max="7" width="13.5703125" customWidth="1"/>
    <col min="8" max="8" width="15.42578125" customWidth="1"/>
  </cols>
  <sheetData>
    <row r="1" spans="1:12" s="1" customFormat="1" ht="18">
      <c r="A1" s="2"/>
      <c r="B1" s="107" t="s">
        <v>250</v>
      </c>
      <c r="C1" s="107"/>
      <c r="D1" s="107"/>
      <c r="E1" s="107"/>
      <c r="F1" s="107"/>
      <c r="G1" s="107"/>
      <c r="H1" s="107"/>
      <c r="I1" s="107"/>
      <c r="J1" s="107"/>
      <c r="K1" s="107"/>
      <c r="L1" s="108"/>
    </row>
    <row r="2" spans="1:12" s="1" customFormat="1" ht="12.75">
      <c r="L2" s="6"/>
    </row>
    <row r="3" spans="1:12" s="1" customFormat="1" ht="12.75">
      <c r="L3" s="6"/>
    </row>
    <row r="4" spans="1:12" s="1" customFormat="1" ht="12.75">
      <c r="A4" s="109" t="s">
        <v>251</v>
      </c>
      <c r="B4" s="110"/>
      <c r="C4" s="110" t="s">
        <v>252</v>
      </c>
      <c r="D4" s="110" t="s">
        <v>253</v>
      </c>
      <c r="E4" s="112" t="s">
        <v>254</v>
      </c>
      <c r="F4" s="110" t="s">
        <v>255</v>
      </c>
      <c r="G4" s="110"/>
      <c r="H4" s="110"/>
      <c r="I4" s="112" t="s">
        <v>256</v>
      </c>
      <c r="J4" s="112" t="s">
        <v>257</v>
      </c>
      <c r="K4" s="112" t="s">
        <v>258</v>
      </c>
      <c r="L4" s="114" t="s">
        <v>259</v>
      </c>
    </row>
    <row r="5" spans="1:12" s="1" customFormat="1" ht="12.75">
      <c r="A5" s="3" t="s">
        <v>260</v>
      </c>
      <c r="B5" s="4" t="s">
        <v>261</v>
      </c>
      <c r="C5" s="111"/>
      <c r="D5" s="111"/>
      <c r="E5" s="113"/>
      <c r="F5" s="4" t="s">
        <v>262</v>
      </c>
      <c r="G5" s="4" t="s">
        <v>263</v>
      </c>
      <c r="H5" s="4" t="s">
        <v>264</v>
      </c>
      <c r="I5" s="113"/>
      <c r="J5" s="113"/>
      <c r="K5" s="113"/>
      <c r="L5" s="115"/>
    </row>
    <row r="6" spans="1:12">
      <c r="A6" s="5">
        <v>4535</v>
      </c>
      <c r="B6" s="5" t="s">
        <v>265</v>
      </c>
      <c r="C6" s="5" t="s">
        <v>266</v>
      </c>
      <c r="D6" s="5" t="s">
        <v>267</v>
      </c>
      <c r="E6" s="5" t="s">
        <v>268</v>
      </c>
      <c r="F6" s="5" t="s">
        <v>269</v>
      </c>
      <c r="G6" s="5" t="s">
        <v>270</v>
      </c>
      <c r="H6" s="5" t="s">
        <v>61</v>
      </c>
      <c r="I6" s="5" t="s">
        <v>271</v>
      </c>
      <c r="J6" s="5" t="s">
        <v>272</v>
      </c>
      <c r="K6" s="5">
        <v>1</v>
      </c>
      <c r="L6" s="5">
        <v>194.35</v>
      </c>
    </row>
  </sheetData>
  <mergeCells count="10">
    <mergeCell ref="B1:L1"/>
    <mergeCell ref="A4:B4"/>
    <mergeCell ref="F4:H4"/>
    <mergeCell ref="C4:C5"/>
    <mergeCell ref="D4:D5"/>
    <mergeCell ref="E4:E5"/>
    <mergeCell ref="I4:I5"/>
    <mergeCell ref="J4:J5"/>
    <mergeCell ref="K4:K5"/>
    <mergeCell ref="L4:L5"/>
  </mergeCells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BANCA</vt:lpstr>
      <vt:lpstr>CASERIE</vt:lpstr>
      <vt:lpstr>DELEGATII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</dc:creator>
  <cp:lastModifiedBy>marcela</cp:lastModifiedBy>
  <cp:lastPrinted>2018-05-15T07:38:57Z</cp:lastPrinted>
  <dcterms:created xsi:type="dcterms:W3CDTF">2018-05-14T08:12:00Z</dcterms:created>
  <dcterms:modified xsi:type="dcterms:W3CDTF">2018-05-15T08:04:58Z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1033-10.2.0.5908</vt:lpwstr>
  </property>
</Properties>
</file>