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TRANSPARENTA\"/>
    </mc:Choice>
  </mc:AlternateContent>
  <bookViews>
    <workbookView xWindow="0" yWindow="0" windowWidth="24000" windowHeight="9135" activeTab="2"/>
  </bookViews>
  <sheets>
    <sheet name="BANCA" sheetId="1" r:id="rId1"/>
    <sheet name="CASERIE" sheetId="2" r:id="rId2"/>
    <sheet name="DELEGATII" sheetId="3" r:id="rId3"/>
  </sheets>
  <calcPr calcId="152511"/>
</workbook>
</file>

<file path=xl/calcChain.xml><?xml version="1.0" encoding="utf-8"?>
<calcChain xmlns="http://schemas.openxmlformats.org/spreadsheetml/2006/main">
  <c r="L13" i="3" l="1"/>
  <c r="C26" i="2"/>
  <c r="C23" i="2"/>
  <c r="C19" i="2"/>
  <c r="C28" i="2" s="1"/>
  <c r="C153" i="1"/>
  <c r="C139" i="1"/>
  <c r="C137" i="1"/>
  <c r="C136" i="1"/>
  <c r="C10" i="1"/>
  <c r="C140" i="1" s="1"/>
  <c r="C155" i="1" s="1"/>
</calcChain>
</file>

<file path=xl/comments1.xml><?xml version="1.0" encoding="utf-8"?>
<comments xmlns="http://schemas.openxmlformats.org/spreadsheetml/2006/main">
  <authors>
    <author>martinr</author>
  </authors>
  <commentList>
    <comment ref="C41" authorId="0" shapeId="0">
      <text>
        <r>
          <rPr>
            <b/>
            <sz val="9"/>
            <rFont val="Times New Roman"/>
            <charset val="238"/>
          </rPr>
          <t>martinr:</t>
        </r>
        <r>
          <rPr>
            <sz val="9"/>
            <rFont val="Times New Roman"/>
            <charset val="238"/>
          </rPr>
          <t xml:space="preserve">
achitat in 23.04/brd, suma incasata in 27.04</t>
        </r>
      </text>
    </comment>
    <comment ref="C64" authorId="0" shapeId="0">
      <text>
        <r>
          <rPr>
            <b/>
            <sz val="9"/>
            <rFont val="Times New Roman"/>
            <charset val="238"/>
          </rPr>
          <t>martinr:</t>
        </r>
        <r>
          <rPr>
            <sz val="9"/>
            <rFont val="Times New Roman"/>
            <charset val="238"/>
          </rPr>
          <t xml:space="preserve">
GAR : 1061,4</t>
        </r>
      </text>
    </comment>
  </commentList>
</comments>
</file>

<file path=xl/sharedStrings.xml><?xml version="1.0" encoding="utf-8"?>
<sst xmlns="http://schemas.openxmlformats.org/spreadsheetml/2006/main" count="547" uniqueCount="314">
  <si>
    <t>TERMOFICARE ORADEA SA</t>
  </si>
  <si>
    <t xml:space="preserve">Biroul financiar contabilitate </t>
  </si>
  <si>
    <t>SITUATIA PLATILOR EFECTUATE PRIN BANCA IN LUNA MAI 2018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</si>
  <si>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</si>
  <si>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</si>
  <si>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</si>
  <si>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</si>
  <si>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</si>
  <si>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</si>
  <si>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</si>
  <si>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12-27.05.2018</t>
  </si>
  <si>
    <t>SALARII PERSONAL</t>
  </si>
  <si>
    <t>Salarii</t>
  </si>
  <si>
    <t>B</t>
  </si>
  <si>
    <t>03.05.18</t>
  </si>
  <si>
    <t>TDR ENERGY</t>
  </si>
  <si>
    <t>BIROU IND.NOT.MADUTA IOANA</t>
  </si>
  <si>
    <t>TAXA ONORARIU</t>
  </si>
  <si>
    <t>COMAT</t>
  </si>
  <si>
    <t>CIMENT,VAR</t>
  </si>
  <si>
    <t>CDI DISTRIBUTION</t>
  </si>
  <si>
    <t>SARE TABLETE</t>
  </si>
  <si>
    <t>TRANSELECTRICA</t>
  </si>
  <si>
    <t>REGUL.DEZECHILIBRU NEGATIV</t>
  </si>
  <si>
    <t>PMO</t>
  </si>
  <si>
    <t>MAJORARI INTARZIERE-DIVIDENDE 2015</t>
  </si>
  <si>
    <t>PRIMARIA SANMARTIN</t>
  </si>
  <si>
    <t>SPITALUL JUD.DE URGENTA</t>
  </si>
  <si>
    <t>REFACT.EN.ELECTRICA</t>
  </si>
  <si>
    <t>ABA CRISURI</t>
  </si>
  <si>
    <t>APA SUPR.,APA SUBTERAN,TRNSPORT APA</t>
  </si>
  <si>
    <t>CARGO TRACK</t>
  </si>
  <si>
    <t>ABONAMENT GPS</t>
  </si>
  <si>
    <t>07.05.18</t>
  </si>
  <si>
    <t>OPCOM</t>
  </si>
  <si>
    <t>TARIF SERVICII DE RAPORTARE</t>
  </si>
  <si>
    <t>ELECTRICA FURNIZARE</t>
  </si>
  <si>
    <t>DEZECHILIBRU NEGATIV</t>
  </si>
  <si>
    <t>POSTA ROMANA</t>
  </si>
  <si>
    <t>TAXE DE DRUM</t>
  </si>
  <si>
    <t>RO CO INTERNATIONAL</t>
  </si>
  <si>
    <t>PRELUNGIRE ABONAM.BITDEFENDER</t>
  </si>
  <si>
    <t>SPN DIMITRIU BONCHIS</t>
  </si>
  <si>
    <t>ONORARIU</t>
  </si>
  <si>
    <t>ZAMFIRESCU RACOTI</t>
  </si>
  <si>
    <t>CHELT.ASISTENTA JURIDICA</t>
  </si>
  <si>
    <t>TRANSPORT EN.ELECTRICA</t>
  </si>
  <si>
    <t>RAMILA WORLD</t>
  </si>
  <si>
    <t>TONERE IMPRIMANTE</t>
  </si>
  <si>
    <t>LA FANTANA</t>
  </si>
  <si>
    <t>DAVAL</t>
  </si>
  <si>
    <t>BALAST,NISIP</t>
  </si>
  <si>
    <t>CHEQUE DEJEUNER</t>
  </si>
  <si>
    <t>TICHETE DE MASA</t>
  </si>
  <si>
    <t>ANGAJAT</t>
  </si>
  <si>
    <t>AJUTOR DECES CF CCM</t>
  </si>
  <si>
    <t>AJUTOR FINANCIAR</t>
  </si>
  <si>
    <t>10.05.18</t>
  </si>
  <si>
    <t>SIMBAC</t>
  </si>
  <si>
    <t>BETON</t>
  </si>
  <si>
    <t>GENERAL ELECTRIC</t>
  </si>
  <si>
    <t>SET FILTRU DE AER</t>
  </si>
  <si>
    <t>VITALOR CHEM</t>
  </si>
  <si>
    <t>HIDROXID DE AMONIU</t>
  </si>
  <si>
    <t>ROMGAZ</t>
  </si>
  <si>
    <t>AVANS GAZE NAT.MAI 2018 -C 145(OP 541)</t>
  </si>
  <si>
    <t>TNT ROMANIA</t>
  </si>
  <si>
    <t>TVA PLATIT IN VAMA</t>
  </si>
  <si>
    <t>GARANTA ASIG</t>
  </si>
  <si>
    <t>POLITE CASCO</t>
  </si>
  <si>
    <t>FIRE &amp; RESCUE SERVICES</t>
  </si>
  <si>
    <t>VERIF.-INCARCAT STINGATOARE</t>
  </si>
  <si>
    <t>GIRDAN MARIUS</t>
  </si>
  <si>
    <t>CHELT.JURIDICE</t>
  </si>
  <si>
    <t>BIHOR MEDIA</t>
  </si>
  <si>
    <t>PUBLICARE SERV.ONLINE</t>
  </si>
  <si>
    <t>11.05.18</t>
  </si>
  <si>
    <t>AMG CERT</t>
  </si>
  <si>
    <t>RECERTIFICARE SIST.DE MANAG.INTEGRAT</t>
  </si>
  <si>
    <t>UP ROMANIA</t>
  </si>
  <si>
    <t>TICHETE CADOU - ANGAJAT</t>
  </si>
  <si>
    <t>CALVADOR</t>
  </si>
  <si>
    <t>MATURI NUIELE,CARAMIDA</t>
  </si>
  <si>
    <t>BALAST,NISIP,SORT</t>
  </si>
  <si>
    <t>MESSYSTECH</t>
  </si>
  <si>
    <t>FILTRU AER COMPOZIT</t>
  </si>
  <si>
    <t>SARA</t>
  </si>
  <si>
    <t xml:space="preserve">COTURI </t>
  </si>
  <si>
    <t>SANTAL COMEXIM</t>
  </si>
  <si>
    <t>VERIF.ISCIR</t>
  </si>
  <si>
    <t>ITO INDUSTRIES</t>
  </si>
  <si>
    <t>OXIGEN,ACETILENA</t>
  </si>
  <si>
    <t>15.05.18</t>
  </si>
  <si>
    <t>PAYPOINT</t>
  </si>
  <si>
    <t>COMISION TRANZACTII</t>
  </si>
  <si>
    <t>ELECTROCENTRALE</t>
  </si>
  <si>
    <t>CHIRIE MIJLOACE FIXE-IAN,FEBR.2017</t>
  </si>
  <si>
    <t>EXPRES RETAIL</t>
  </si>
  <si>
    <t>LAPTE DE CONSUM</t>
  </si>
  <si>
    <t>COMPANIA DE APA</t>
  </si>
  <si>
    <t>PRESTATII DE APA - CANAL</t>
  </si>
  <si>
    <t>TRANSGEX</t>
  </si>
  <si>
    <t>EN.TERMICA,APA GEOTERMALA</t>
  </si>
  <si>
    <t>VANCOL</t>
  </si>
  <si>
    <t>SERVICII DE VULCANIZARE</t>
  </si>
  <si>
    <t>ECO BIHOR</t>
  </si>
  <si>
    <t>BETON,MOLOZ</t>
  </si>
  <si>
    <t>ALLIANTZ TIRIAC</t>
  </si>
  <si>
    <t>RATA 5 PRIMA DE ASIG.RCA</t>
  </si>
  <si>
    <t>CARTUSE IMPRIMANTE</t>
  </si>
  <si>
    <t>MATERIALE,PIESE</t>
  </si>
  <si>
    <t>PAYZONE</t>
  </si>
  <si>
    <t>SUNTEC</t>
  </si>
  <si>
    <t>REVIZIE IMPRIMANTA</t>
  </si>
  <si>
    <t>RATA I CONF.CRT.5779/2018</t>
  </si>
  <si>
    <t>17.05.18</t>
  </si>
  <si>
    <t>AUTORIZ. ALIMENTARE CU APA SI EVACUARE</t>
  </si>
  <si>
    <t>BIR. LOCAL DE EXPERTIZE</t>
  </si>
  <si>
    <t>DIF.ONORARIU EXPERT</t>
  </si>
  <si>
    <t>TOP MOTOR</t>
  </si>
  <si>
    <t>REP.AUTO,MANOPERA</t>
  </si>
  <si>
    <t>SEDA INVEST</t>
  </si>
  <si>
    <t>DISC RS PROFESIONAL</t>
  </si>
  <si>
    <t>DRUM IMPRIMANTE</t>
  </si>
  <si>
    <t>S.P.N. DIMITRIU &amp; BONCHIS</t>
  </si>
  <si>
    <t>AVIZE DEFACERE PAVAJ</t>
  </si>
  <si>
    <t>UPC ROMANIA</t>
  </si>
  <si>
    <t>SERV.INTERNET CET</t>
  </si>
  <si>
    <t>GECOPROSANA</t>
  </si>
  <si>
    <t>SERVICII MEDICALE</t>
  </si>
  <si>
    <t>ALL INSTAL</t>
  </si>
  <si>
    <t>MATERIALE</t>
  </si>
  <si>
    <t>GIRDAN</t>
  </si>
  <si>
    <t>SDEE</t>
  </si>
  <si>
    <t>LUCRARI EXECUTATE CF.DEVIZ</t>
  </si>
  <si>
    <t>E-ON ENERGIE</t>
  </si>
  <si>
    <t>EN.ELECTRICA</t>
  </si>
  <si>
    <t>22.05.18</t>
  </si>
  <si>
    <t>POPRIRE ANAF-FEBR,MARTIE,APRILIE</t>
  </si>
  <si>
    <t>CONSILIU ADMIN.</t>
  </si>
  <si>
    <t>INDEMNIZATIE CA</t>
  </si>
  <si>
    <t>BIR.LOCAL DE EXPERTIZE</t>
  </si>
  <si>
    <t>ONORARIU EXPERT</t>
  </si>
  <si>
    <t>SCOALA GIMNAZ.DACIA</t>
  </si>
  <si>
    <t>ADM.FONDULUI PT.MEDIU</t>
  </si>
  <si>
    <t>EMISII POLUANTI-APRILIE 2018</t>
  </si>
  <si>
    <t>SIGMA DISTRIBUTIE</t>
  </si>
  <si>
    <t>AGIP ACER 22</t>
  </si>
  <si>
    <t>CN POSTA</t>
  </si>
  <si>
    <t>TELEKOM</t>
  </si>
  <si>
    <t>SERVICII DE TELEFONIE</t>
  </si>
  <si>
    <t>EASYHOST</t>
  </si>
  <si>
    <t>ABONAMENT SERVICIU MAIL</t>
  </si>
  <si>
    <t>DAFCOCHIM</t>
  </si>
  <si>
    <t>HIDRAT DE HIDRAZINA,ACID SULFURIC</t>
  </si>
  <si>
    <t>UNIOR TEPID</t>
  </si>
  <si>
    <t>FREZA CILINDRO FRONTALE</t>
  </si>
  <si>
    <t>INDUSTRIAL VALVES</t>
  </si>
  <si>
    <t>VANA CU OBT SFERIC PREIZOLATA</t>
  </si>
  <si>
    <t>25.05.18</t>
  </si>
  <si>
    <t>AVANS GAZ MAI 2018, C 145</t>
  </si>
  <si>
    <t>TICHETE CADOU</t>
  </si>
  <si>
    <t>ENERPROJECT</t>
  </si>
  <si>
    <t>PIESE PT.CENTRALA - EURO</t>
  </si>
  <si>
    <t>HOPE PROMO</t>
  </si>
  <si>
    <t>PIXURI METALICE</t>
  </si>
  <si>
    <t>TARIF REGLEMENTAT</t>
  </si>
  <si>
    <t>AGENTIA PT.PROTECTIA MEDIU</t>
  </si>
  <si>
    <t>ANALIZA  DOC.AUTORIZATIE DE MEDIU</t>
  </si>
  <si>
    <t>ELECTRICA</t>
  </si>
  <si>
    <t>DEZECHILIBRU</t>
  </si>
  <si>
    <t>REAL EXPERT</t>
  </si>
  <si>
    <t>BANNERE,MAPE PREZENTARE</t>
  </si>
  <si>
    <t>ETA-2U</t>
  </si>
  <si>
    <t>OBIECTE DE INV.</t>
  </si>
  <si>
    <t>PRIM-AUDIT</t>
  </si>
  <si>
    <t>SERVICII DE AUDIT</t>
  </si>
  <si>
    <t>TAXE CLADIRI,TEREN INTRAVILAN-04,05.2018</t>
  </si>
  <si>
    <t>DANFOSS</t>
  </si>
  <si>
    <t>MODUL TERMIC</t>
  </si>
  <si>
    <t>ALSTING TIMSERV</t>
  </si>
  <si>
    <t>MENTENANTA INSTAL.DETECTIE INCENDIU</t>
  </si>
  <si>
    <t>SIAD</t>
  </si>
  <si>
    <t>CHIRIE BUTELII HELIU</t>
  </si>
  <si>
    <t>LUKOIL</t>
  </si>
  <si>
    <t>COMBUSTIBIL,BENZINA,MOTORINA</t>
  </si>
  <si>
    <t>CONTINENTAL HOTEL</t>
  </si>
  <si>
    <t>ORANGE</t>
  </si>
  <si>
    <t>SERVICII TEL-INTERNET</t>
  </si>
  <si>
    <t>PRESCON GROUP DEVELOP.</t>
  </si>
  <si>
    <t>VAR HIDRATAT</t>
  </si>
  <si>
    <t>30.05.18</t>
  </si>
  <si>
    <t>AVANS GAZE NAT.IUNIE 2018, C 145</t>
  </si>
  <si>
    <t>RER VEST</t>
  </si>
  <si>
    <t>TRANSP.DESEURI MENAJERE</t>
  </si>
  <si>
    <t>RENTROP&amp;STRATON</t>
  </si>
  <si>
    <t>GHID -PROTECTIA DATELOR PT.CONTABILI,HR</t>
  </si>
  <si>
    <t>REOSAL</t>
  </si>
  <si>
    <t>COLECT,TRASP SI DEPOZIT DESEURI</t>
  </si>
  <si>
    <t>CHIRIE MIJLOACE FIXE-APRILIE 2018</t>
  </si>
  <si>
    <t>BANCA TRANSILVANIA</t>
  </si>
  <si>
    <t>RATA CF.CTR</t>
  </si>
  <si>
    <t>ISOPLUS</t>
  </si>
  <si>
    <t>RATA 20 CF.CRT.DATORIE</t>
  </si>
  <si>
    <t>EUDIS</t>
  </si>
  <si>
    <t>CHIRIE SPATIU</t>
  </si>
  <si>
    <t>PADO GROUP</t>
  </si>
  <si>
    <t>SERV.EXPL.-INTRETINERE ITG</t>
  </si>
  <si>
    <t>ELSACO ELECTRONIC</t>
  </si>
  <si>
    <t>CONSULTANTA,MENTEN.,ASISTENTA ACE</t>
  </si>
  <si>
    <t>FILTRU AER P19-0844 INTERIOR</t>
  </si>
  <si>
    <t>NCH</t>
  </si>
  <si>
    <t>SPALARE CHIMICA</t>
  </si>
  <si>
    <t>SERVICII GPS</t>
  </si>
  <si>
    <t>VALRO TRADE</t>
  </si>
  <si>
    <t>TEVI DIN OTEL,ZINCATE</t>
  </si>
  <si>
    <t>ZAMFIRESCU&amp;RACOTI</t>
  </si>
  <si>
    <t>REGULAR.DEZECHILIBRU NEGATIV</t>
  </si>
  <si>
    <t>ELEVATOR</t>
  </si>
  <si>
    <t>ABONAM.ASCENSOARE</t>
  </si>
  <si>
    <t>TURISM FELIX</t>
  </si>
  <si>
    <t>REFACT,EN.ELECTRICA.EN.TERMICA</t>
  </si>
  <si>
    <t>TOTAL</t>
  </si>
  <si>
    <t>C</t>
  </si>
  <si>
    <t>PLATI AFERENTE INVESTITIILOR</t>
  </si>
  <si>
    <t>02.05.18</t>
  </si>
  <si>
    <t>TELEKOM ROMANIA</t>
  </si>
  <si>
    <t>AVIZE DE COEXISTENTA-BUG.LOCAL</t>
  </si>
  <si>
    <t>04.05.18</t>
  </si>
  <si>
    <t>AG.PT.PROTECTIA MEDIULUI</t>
  </si>
  <si>
    <t>TAXE SI AVIZE COEXISTENTA-BUGET LOCAL</t>
  </si>
  <si>
    <t>TAXA AVIZ AMPLASAMENT-COTA DEZ.</t>
  </si>
  <si>
    <t>TAXA AVIZ AMPLASAMENT-COTA DEZ</t>
  </si>
  <si>
    <t>TRIOCONSTRUCT-BUG.LOCAL</t>
  </si>
  <si>
    <t>REP.CAPITALE PT CF CRT.18414/12.12.17</t>
  </si>
  <si>
    <t>16.05.18</t>
  </si>
  <si>
    <t>AVIZ COEXISTENTA</t>
  </si>
  <si>
    <t>IGNA CONSTRUCT</t>
  </si>
  <si>
    <t>LUCRARI CF.CRT.18440/12.12.2017-BUGET</t>
  </si>
  <si>
    <t>TRIOCONSTRUCT</t>
  </si>
  <si>
    <t>REP.CAPITALE LA ACOPERIS PT-BUGET</t>
  </si>
  <si>
    <t>21.05.18</t>
  </si>
  <si>
    <t>AVIZ AMPLASAMENT-BUGET LOCAL</t>
  </si>
  <si>
    <t>AVIZ AMPLASMENT - COTA D</t>
  </si>
  <si>
    <t>TOTAL GENERAL</t>
  </si>
  <si>
    <t>SITUATIA PLATILOR EFECTUATE PRIN CASA IN LUNA MAI 2018</t>
  </si>
  <si>
    <t>Nr. Crt.</t>
  </si>
  <si>
    <t>D.</t>
  </si>
  <si>
    <t>CHELTUIELI DE PERSONAL PRIN CASA</t>
  </si>
  <si>
    <t>E.</t>
  </si>
  <si>
    <t>CHELTUIELI GOSPODARESTI</t>
  </si>
  <si>
    <t>CHELT.GOSPODARESTI- DECONT 6008/02.05.2018</t>
  </si>
  <si>
    <t>CHELT.GOSPODARESTI- DECONT 5933/27.04.2018</t>
  </si>
  <si>
    <t>14.05.18</t>
  </si>
  <si>
    <t>CHELT.GOSPODARESTI- DECONT 6437/10.05.2018</t>
  </si>
  <si>
    <t>CHELT.GOSPODARESTI- DECONT 6790/17.05.2018</t>
  </si>
  <si>
    <t>CHELT.GOSPODARESTI- DECONT 6709/16.05.2018</t>
  </si>
  <si>
    <t>CHELT.GOSPODARESTI- DECONT 6804/17.05.2018</t>
  </si>
  <si>
    <t>CHELT.GOSPODARESTI- DECONT 6699/15.05.2018</t>
  </si>
  <si>
    <t>CHELT.GOSPODARESTI- DECONT 7046/22.05.2018</t>
  </si>
  <si>
    <t>24.05.18</t>
  </si>
  <si>
    <t>CHELT.GOSPODARESTI- DECONT 7322/29.05.2018</t>
  </si>
  <si>
    <t>31.05.18</t>
  </si>
  <si>
    <t>CHELT.GOSPODARESTI- DECONT 7427/30.05.2018</t>
  </si>
  <si>
    <t>F.</t>
  </si>
  <si>
    <t>ALTE CHELTUIELI PRIN CASA</t>
  </si>
  <si>
    <t>08.05.18</t>
  </si>
  <si>
    <t>ABONAMENT OTL</t>
  </si>
  <si>
    <t>TOTAL CASERIE</t>
  </si>
  <si>
    <t>Situatia cheltuielilor cu deplasarile efectuate in luna MAI 2018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</si>
  <si>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</si>
  <si>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</si>
  <si>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</si>
  <si>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</si>
  <si>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</si>
  <si>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</si>
  <si>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</si>
  <si>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</si>
  <si>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</si>
  <si>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</si>
  <si>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</si>
  <si>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</si>
  <si>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</si>
  <si>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</si>
  <si>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19.04.18</t>
  </si>
  <si>
    <t>NECULA STANEL</t>
  </si>
  <si>
    <t>DIR.GENERAL</t>
  </si>
  <si>
    <t>DIRECTORAT</t>
  </si>
  <si>
    <t>ROMANIA</t>
  </si>
  <si>
    <t>BUCURESTI</t>
  </si>
  <si>
    <t>ANRE,MDRAP</t>
  </si>
  <si>
    <t>SERVICIU</t>
  </si>
  <si>
    <t>AUTO</t>
  </si>
  <si>
    <t>CRISAN IOAN</t>
  </si>
  <si>
    <t>INGINER</t>
  </si>
  <si>
    <t>RETELE SEC.</t>
  </si>
  <si>
    <t>RESITA</t>
  </si>
  <si>
    <t>CHERECHES MIHAI</t>
  </si>
  <si>
    <t>MENTENANTA</t>
  </si>
  <si>
    <t>POP FRANCISC</t>
  </si>
  <si>
    <t>SEF MENTEN.</t>
  </si>
  <si>
    <t>ANRE</t>
  </si>
  <si>
    <t>AVION</t>
  </si>
  <si>
    <t>DUMA SEPTIMIU</t>
  </si>
  <si>
    <t>BTI</t>
  </si>
  <si>
    <t>TIMISOARA</t>
  </si>
  <si>
    <t>ETA 2U</t>
  </si>
  <si>
    <t>PAPP MIHALY</t>
  </si>
  <si>
    <t>ETA 3U</t>
  </si>
  <si>
    <t>EUA  CF CRT.5779/25.04.18</t>
  </si>
  <si>
    <t>REFACT.E.E.</t>
  </si>
  <si>
    <t>ABONAMENT APA</t>
  </si>
  <si>
    <t>AVANS GAZE NAT.MAI 2018 -C 145</t>
  </si>
  <si>
    <t>SERVICII CORESPONDENTA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</si>
</sst>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;@"/>
    <numFmt numFmtId="165" formatCode="_ * #,##0.00_ ;_ * \-#,##0.00_ ;_ * &quot;-&quot;??_ ;_ @_ "/>
  </numFmts>
  <fonts count="14">
    <font>
      <sz val="11"/>
      <color theme="1"/>
      <name val="Calibri"/>
      <charset val="134"/>
      <scheme val="minor"/>
    </font>
    <font>
      <sz val="10"/>
      <name val="Arial"/>
      <charset val="238"/>
    </font>
    <font>
      <sz val="12"/>
      <color theme="1"/>
      <name val="Calibri"/>
      <charset val="134"/>
      <scheme val="minor"/>
    </font>
    <font>
      <sz val="14"/>
      <name val="Arial"/>
      <charset val="238"/>
    </font>
    <font>
      <b/>
      <sz val="11"/>
      <color theme="1"/>
      <name val="Calibri"/>
      <charset val="134"/>
      <scheme val="minor"/>
    </font>
    <font>
      <sz val="11"/>
      <name val="Arial"/>
      <charset val="238"/>
    </font>
    <font>
      <b/>
      <sz val="11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2"/>
      <color theme="1"/>
      <name val="Calibri"/>
      <charset val="134"/>
      <scheme val="minor"/>
    </font>
    <font>
      <b/>
      <sz val="10"/>
      <name val="Arial"/>
      <charset val="238"/>
    </font>
    <font>
      <sz val="10"/>
      <name val="Arial"/>
      <charset val="238"/>
    </font>
    <font>
      <b/>
      <sz val="9"/>
      <name val="Times New Roman"/>
      <charset val="238"/>
    </font>
    <font>
      <sz val="9"/>
      <name val="Times New Roman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>
      <alignment vertical="center"/>
    </xf>
    <xf numFmtId="0" fontId="11" fillId="0" borderId="0"/>
    <xf numFmtId="0" fontId="1" fillId="0" borderId="0"/>
  </cellStyleXfs>
  <cellXfs count="1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/>
    <xf numFmtId="0" fontId="4" fillId="0" borderId="0" xfId="0" applyFont="1"/>
    <xf numFmtId="4" fontId="1" fillId="0" borderId="0" xfId="0" applyNumberFormat="1" applyFont="1" applyFill="1" applyBorder="1" applyAlignment="1">
      <alignment vertical="center"/>
    </xf>
    <xf numFmtId="165" fontId="4" fillId="0" borderId="0" xfId="1" applyFont="1" applyAlignment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4" fontId="8" fillId="0" borderId="17" xfId="0" applyNumberFormat="1" applyFont="1" applyFill="1" applyBorder="1" applyAlignment="1">
      <alignment horizontal="left"/>
    </xf>
    <xf numFmtId="4" fontId="8" fillId="0" borderId="17" xfId="0" applyNumberFormat="1" applyFont="1" applyFill="1" applyBorder="1" applyAlignment="1"/>
    <xf numFmtId="0" fontId="8" fillId="0" borderId="18" xfId="0" applyFont="1" applyFill="1" applyBorder="1" applyAlignment="1"/>
    <xf numFmtId="0" fontId="5" fillId="0" borderId="11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/>
    <xf numFmtId="0" fontId="8" fillId="0" borderId="12" xfId="0" applyFont="1" applyFill="1" applyBorder="1" applyAlignment="1"/>
    <xf numFmtId="0" fontId="5" fillId="2" borderId="1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8" fillId="0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165" fontId="9" fillId="0" borderId="0" xfId="1" applyFont="1" applyAlignment="1"/>
    <xf numFmtId="0" fontId="7" fillId="2" borderId="1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8" fillId="0" borderId="5" xfId="0" applyNumberFormat="1" applyFont="1" applyFill="1" applyBorder="1" applyAlignment="1"/>
    <xf numFmtId="0" fontId="9" fillId="0" borderId="0" xfId="0" applyFont="1" applyAlignment="1">
      <alignment horizontal="center"/>
    </xf>
    <xf numFmtId="165" fontId="9" fillId="0" borderId="5" xfId="1" applyFont="1" applyBorder="1" applyAlignment="1"/>
    <xf numFmtId="164" fontId="7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0" fillId="4" borderId="8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left"/>
    </xf>
    <xf numFmtId="4" fontId="1" fillId="0" borderId="24" xfId="3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/>
    <xf numFmtId="0" fontId="1" fillId="0" borderId="25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5" xfId="3" applyFont="1" applyFill="1" applyBorder="1" applyAlignment="1">
      <alignment horizontal="center" vertical="center"/>
    </xf>
    <xf numFmtId="4" fontId="11" fillId="0" borderId="5" xfId="3" applyNumberFormat="1" applyFont="1" applyFill="1" applyBorder="1" applyAlignment="1">
      <alignment horizontal="right" vertical="center"/>
    </xf>
    <xf numFmtId="4" fontId="11" fillId="0" borderId="5" xfId="3" applyNumberFormat="1" applyFont="1" applyFill="1" applyBorder="1" applyAlignment="1">
      <alignment horizontal="left" vertical="center"/>
    </xf>
    <xf numFmtId="0" fontId="11" fillId="0" borderId="5" xfId="3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Font="1" applyAlignment="1"/>
    <xf numFmtId="0" fontId="0" fillId="0" borderId="0" xfId="0" applyFont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0" xfId="0" applyFont="1" applyFill="1" applyAlignment="1"/>
    <xf numFmtId="165" fontId="4" fillId="0" borderId="5" xfId="1" applyFont="1" applyBorder="1" applyAlignment="1"/>
    <xf numFmtId="4" fontId="6" fillId="0" borderId="0" xfId="0" applyNumberFormat="1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4" fontId="10" fillId="4" borderId="20" xfId="0" applyNumberFormat="1" applyFont="1" applyFill="1" applyBorder="1" applyAlignment="1">
      <alignment horizontal="left"/>
    </xf>
    <xf numFmtId="0" fontId="10" fillId="4" borderId="20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4" fontId="10" fillId="4" borderId="5" xfId="0" applyNumberFormat="1" applyFont="1" applyFill="1" applyBorder="1" applyAlignment="1">
      <alignment horizontal="left"/>
    </xf>
    <xf numFmtId="164" fontId="10" fillId="4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14" fontId="6" fillId="2" borderId="13" xfId="0" applyNumberFormat="1" applyFont="1" applyFill="1" applyBorder="1" applyAlignment="1">
      <alignment horizontal="left"/>
    </xf>
    <xf numFmtId="14" fontId="6" fillId="2" borderId="14" xfId="0" applyNumberFormat="1" applyFont="1" applyFill="1" applyBorder="1" applyAlignment="1">
      <alignment horizontal="left"/>
    </xf>
    <xf numFmtId="14" fontId="6" fillId="2" borderId="15" xfId="0" applyNumberFormat="1" applyFont="1" applyFill="1" applyBorder="1" applyAlignment="1">
      <alignment horizontal="left"/>
    </xf>
    <xf numFmtId="14" fontId="7" fillId="2" borderId="20" xfId="0" applyNumberFormat="1" applyFont="1" applyFill="1" applyBorder="1" applyAlignment="1">
      <alignment horizontal="left"/>
    </xf>
    <xf numFmtId="14" fontId="7" fillId="2" borderId="21" xfId="0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horizontal="left" vertical="center"/>
    </xf>
  </cellXfs>
  <cellStyles count="4">
    <cellStyle name="Normal" xfId="0" builtinId="0"/>
    <cellStyle name="Normal_DATORII FZ." xfId="2"/>
    <cellStyle name="Normal_Sheet1" xfId="3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2"/>
  <sheetViews>
    <sheetView zoomScale="110" zoomScaleNormal="110" workbookViewId="0">
      <selection activeCell="C145" sqref="C145"/>
    </sheetView>
  </sheetViews>
  <sheetFormatPr defaultColWidth="9" defaultRowHeight="15"/>
  <cols>
    <col min="2" max="2" width="12.7109375" customWidth="1"/>
    <col min="3" max="3" width="17" customWidth="1"/>
    <col min="4" max="4" width="29.140625" customWidth="1"/>
    <col min="5" max="5" width="45.140625" customWidth="1"/>
  </cols>
  <sheetData>
    <row r="1" spans="1:7" s="1" customFormat="1" ht="15.75">
      <c r="A1" s="47" t="s">
        <v>0</v>
      </c>
      <c r="B1" s="48"/>
      <c r="C1" s="49"/>
    </row>
    <row r="2" spans="1:7" s="1" customFormat="1" ht="15.75">
      <c r="A2" s="47" t="s">
        <v>1</v>
      </c>
      <c r="B2" s="48"/>
      <c r="C2" s="49"/>
    </row>
    <row r="3" spans="1:7" s="1" customFormat="1" ht="12.75"/>
    <row r="4" spans="1:7" s="1" customFormat="1" ht="12.75"/>
    <row r="5" spans="1:7" s="1" customFormat="1">
      <c r="A5" s="50"/>
      <c r="B5" s="86" t="s">
        <v>2</v>
      </c>
      <c r="C5" s="86"/>
      <c r="D5" s="86"/>
      <c r="E5" s="86"/>
      <c r="F5" s="86"/>
      <c r="G5" s="86"/>
    </row>
    <row r="6" spans="1:7" s="1" customFormat="1" ht="12.75">
      <c r="A6" s="51"/>
      <c r="B6" s="52"/>
      <c r="C6" s="48"/>
      <c r="D6" s="49"/>
      <c r="E6" s="49"/>
    </row>
    <row r="7" spans="1:7" s="1" customFormat="1" ht="12.75">
      <c r="A7" s="53" t="s">
        <v>3</v>
      </c>
      <c r="B7" s="54" t="s">
        <v>4</v>
      </c>
      <c r="C7" s="55" t="s">
        <v>5</v>
      </c>
      <c r="D7" s="56" t="s">
        <v>6</v>
      </c>
      <c r="E7" s="57" t="s">
        <v>7</v>
      </c>
    </row>
    <row r="8" spans="1:7" s="1" customFormat="1" ht="12.75">
      <c r="A8" s="58"/>
      <c r="B8" s="52"/>
      <c r="C8" s="59"/>
      <c r="D8" s="50"/>
      <c r="E8" s="60"/>
    </row>
    <row r="9" spans="1:7" s="1" customFormat="1" ht="12.75">
      <c r="A9" s="61" t="s">
        <v>8</v>
      </c>
      <c r="B9" s="87" t="s">
        <v>9</v>
      </c>
      <c r="C9" s="88"/>
      <c r="D9" s="89"/>
      <c r="E9" s="90"/>
    </row>
    <row r="10" spans="1:7" s="1" customFormat="1" ht="12.75">
      <c r="A10" s="62">
        <v>1</v>
      </c>
      <c r="B10" s="63" t="s">
        <v>10</v>
      </c>
      <c r="C10" s="64">
        <f>60387+14981+599175+4925+42780+429550+168842+43882+680733</f>
        <v>2045255</v>
      </c>
      <c r="D10" s="65" t="s">
        <v>11</v>
      </c>
      <c r="E10" s="66" t="s">
        <v>12</v>
      </c>
    </row>
    <row r="11" spans="1:7" s="12" customFormat="1">
      <c r="A11" s="67"/>
    </row>
    <row r="12" spans="1:7" s="1" customFormat="1" ht="12.75">
      <c r="A12" s="68" t="s">
        <v>13</v>
      </c>
      <c r="B12" s="91"/>
      <c r="C12" s="92"/>
      <c r="D12" s="93"/>
      <c r="E12" s="93"/>
    </row>
    <row r="13" spans="1:7">
      <c r="A13" s="69">
        <v>1</v>
      </c>
      <c r="B13" s="70" t="s">
        <v>14</v>
      </c>
      <c r="C13" s="71">
        <v>1116146.18</v>
      </c>
      <c r="D13" s="72" t="s">
        <v>15</v>
      </c>
      <c r="E13" s="111" t="s">
        <v>309</v>
      </c>
    </row>
    <row r="14" spans="1:7">
      <c r="A14" s="69">
        <v>3</v>
      </c>
      <c r="B14" s="70" t="s">
        <v>14</v>
      </c>
      <c r="C14" s="71">
        <v>166.6</v>
      </c>
      <c r="D14" s="72" t="s">
        <v>16</v>
      </c>
      <c r="E14" s="73" t="s">
        <v>17</v>
      </c>
    </row>
    <row r="15" spans="1:7">
      <c r="A15" s="69">
        <v>4</v>
      </c>
      <c r="B15" s="70" t="s">
        <v>14</v>
      </c>
      <c r="C15" s="71">
        <v>1504.16</v>
      </c>
      <c r="D15" s="72" t="s">
        <v>18</v>
      </c>
      <c r="E15" s="73" t="s">
        <v>19</v>
      </c>
    </row>
    <row r="16" spans="1:7">
      <c r="A16" s="69">
        <v>5</v>
      </c>
      <c r="B16" s="70" t="s">
        <v>14</v>
      </c>
      <c r="C16" s="71">
        <v>7497</v>
      </c>
      <c r="D16" s="72" t="s">
        <v>20</v>
      </c>
      <c r="E16" s="73" t="s">
        <v>21</v>
      </c>
    </row>
    <row r="17" spans="1:5">
      <c r="A17" s="69">
        <v>6</v>
      </c>
      <c r="B17" s="70" t="s">
        <v>14</v>
      </c>
      <c r="C17" s="71">
        <v>10.45</v>
      </c>
      <c r="D17" s="72" t="s">
        <v>22</v>
      </c>
      <c r="E17" s="73" t="s">
        <v>23</v>
      </c>
    </row>
    <row r="18" spans="1:5">
      <c r="A18" s="69">
        <v>7</v>
      </c>
      <c r="B18" s="70" t="s">
        <v>14</v>
      </c>
      <c r="C18" s="71">
        <v>5817.38</v>
      </c>
      <c r="D18" s="72" t="s">
        <v>24</v>
      </c>
      <c r="E18" s="73" t="s">
        <v>25</v>
      </c>
    </row>
    <row r="19" spans="1:5">
      <c r="A19" s="69">
        <v>8</v>
      </c>
      <c r="B19" s="70" t="s">
        <v>14</v>
      </c>
      <c r="C19" s="71">
        <v>58.76</v>
      </c>
      <c r="D19" s="72" t="s">
        <v>26</v>
      </c>
      <c r="E19" s="73" t="s">
        <v>25</v>
      </c>
    </row>
    <row r="20" spans="1:5">
      <c r="A20" s="69">
        <v>9</v>
      </c>
      <c r="B20" s="70" t="s">
        <v>14</v>
      </c>
      <c r="C20" s="71">
        <v>3226.7</v>
      </c>
      <c r="D20" s="72" t="s">
        <v>27</v>
      </c>
      <c r="E20" s="111" t="s">
        <v>310</v>
      </c>
    </row>
    <row r="21" spans="1:5">
      <c r="A21" s="69">
        <v>10</v>
      </c>
      <c r="B21" s="70" t="s">
        <v>14</v>
      </c>
      <c r="C21" s="71">
        <v>62502.400000000001</v>
      </c>
      <c r="D21" s="72" t="s">
        <v>29</v>
      </c>
      <c r="E21" s="73" t="s">
        <v>30</v>
      </c>
    </row>
    <row r="22" spans="1:5">
      <c r="A22" s="69">
        <v>11</v>
      </c>
      <c r="B22" s="70" t="s">
        <v>14</v>
      </c>
      <c r="C22" s="71">
        <v>2284.25</v>
      </c>
      <c r="D22" s="72" t="s">
        <v>31</v>
      </c>
      <c r="E22" s="73" t="s">
        <v>32</v>
      </c>
    </row>
    <row r="23" spans="1:5">
      <c r="A23" s="69">
        <v>13</v>
      </c>
      <c r="B23" s="70" t="s">
        <v>33</v>
      </c>
      <c r="C23" s="71">
        <v>634.66</v>
      </c>
      <c r="D23" s="72" t="s">
        <v>34</v>
      </c>
      <c r="E23" s="73" t="s">
        <v>35</v>
      </c>
    </row>
    <row r="24" spans="1:5">
      <c r="A24" s="69">
        <v>14</v>
      </c>
      <c r="B24" s="70" t="s">
        <v>33</v>
      </c>
      <c r="C24" s="71">
        <v>179016.45</v>
      </c>
      <c r="D24" s="72" t="s">
        <v>36</v>
      </c>
      <c r="E24" s="73" t="s">
        <v>37</v>
      </c>
    </row>
    <row r="25" spans="1:5">
      <c r="A25" s="69">
        <v>15</v>
      </c>
      <c r="B25" s="70" t="s">
        <v>33</v>
      </c>
      <c r="C25" s="71">
        <v>10647.56</v>
      </c>
      <c r="D25" s="72" t="s">
        <v>38</v>
      </c>
      <c r="E25" s="73" t="s">
        <v>39</v>
      </c>
    </row>
    <row r="26" spans="1:5">
      <c r="A26" s="69">
        <v>16</v>
      </c>
      <c r="B26" s="70" t="s">
        <v>33</v>
      </c>
      <c r="C26" s="71">
        <v>13875.4</v>
      </c>
      <c r="D26" s="72" t="s">
        <v>40</v>
      </c>
      <c r="E26" s="73" t="s">
        <v>41</v>
      </c>
    </row>
    <row r="27" spans="1:5">
      <c r="A27" s="69">
        <v>17</v>
      </c>
      <c r="B27" s="70" t="s">
        <v>33</v>
      </c>
      <c r="C27" s="71">
        <v>124.95</v>
      </c>
      <c r="D27" s="72" t="s">
        <v>42</v>
      </c>
      <c r="E27" s="73" t="s">
        <v>43</v>
      </c>
    </row>
    <row r="28" spans="1:5">
      <c r="A28" s="69">
        <v>18</v>
      </c>
      <c r="B28" s="70" t="s">
        <v>33</v>
      </c>
      <c r="C28" s="71">
        <v>2085.1799999999998</v>
      </c>
      <c r="D28" s="72" t="s">
        <v>44</v>
      </c>
      <c r="E28" s="73" t="s">
        <v>45</v>
      </c>
    </row>
    <row r="29" spans="1:5">
      <c r="A29" s="69">
        <v>19</v>
      </c>
      <c r="B29" s="70" t="s">
        <v>33</v>
      </c>
      <c r="C29" s="71">
        <v>45593.04</v>
      </c>
      <c r="D29" s="72" t="s">
        <v>22</v>
      </c>
      <c r="E29" s="73" t="s">
        <v>46</v>
      </c>
    </row>
    <row r="30" spans="1:5">
      <c r="A30" s="69">
        <v>20</v>
      </c>
      <c r="B30" s="70" t="s">
        <v>33</v>
      </c>
      <c r="C30" s="71">
        <v>2436.5300000000002</v>
      </c>
      <c r="D30" s="72" t="s">
        <v>47</v>
      </c>
      <c r="E30" s="73" t="s">
        <v>48</v>
      </c>
    </row>
    <row r="31" spans="1:5">
      <c r="A31" s="69">
        <v>21</v>
      </c>
      <c r="B31" s="70" t="s">
        <v>33</v>
      </c>
      <c r="C31" s="71">
        <v>618.63</v>
      </c>
      <c r="D31" s="72" t="s">
        <v>49</v>
      </c>
      <c r="E31" s="111" t="s">
        <v>311</v>
      </c>
    </row>
    <row r="32" spans="1:5">
      <c r="A32" s="69">
        <v>22</v>
      </c>
      <c r="B32" s="70" t="s">
        <v>33</v>
      </c>
      <c r="C32" s="71">
        <v>944.5</v>
      </c>
      <c r="D32" s="72" t="s">
        <v>50</v>
      </c>
      <c r="E32" s="73" t="s">
        <v>51</v>
      </c>
    </row>
    <row r="33" spans="1:5">
      <c r="A33" s="69">
        <v>23</v>
      </c>
      <c r="B33" s="74" t="s">
        <v>33</v>
      </c>
      <c r="C33" s="75">
        <v>135597.88</v>
      </c>
      <c r="D33" s="76" t="s">
        <v>52</v>
      </c>
      <c r="E33" s="76" t="s">
        <v>53</v>
      </c>
    </row>
    <row r="34" spans="1:5">
      <c r="A34" s="69">
        <v>24</v>
      </c>
      <c r="B34" s="70" t="s">
        <v>33</v>
      </c>
      <c r="C34" s="71">
        <v>1500</v>
      </c>
      <c r="D34" s="72" t="s">
        <v>54</v>
      </c>
      <c r="E34" s="73" t="s">
        <v>55</v>
      </c>
    </row>
    <row r="35" spans="1:5">
      <c r="A35" s="69">
        <v>25</v>
      </c>
      <c r="B35" s="70" t="s">
        <v>33</v>
      </c>
      <c r="C35" s="71">
        <v>10000</v>
      </c>
      <c r="D35" s="72" t="s">
        <v>54</v>
      </c>
      <c r="E35" s="73" t="s">
        <v>56</v>
      </c>
    </row>
    <row r="36" spans="1:5">
      <c r="A36" s="69">
        <v>28</v>
      </c>
      <c r="B36" s="70" t="s">
        <v>57</v>
      </c>
      <c r="C36" s="71">
        <v>2073.58</v>
      </c>
      <c r="D36" s="72" t="s">
        <v>58</v>
      </c>
      <c r="E36" s="73" t="s">
        <v>59</v>
      </c>
    </row>
    <row r="37" spans="1:5">
      <c r="A37" s="69">
        <v>29</v>
      </c>
      <c r="B37" s="70" t="s">
        <v>57</v>
      </c>
      <c r="C37" s="71">
        <v>153533.64000000001</v>
      </c>
      <c r="D37" s="72" t="s">
        <v>60</v>
      </c>
      <c r="E37" s="73" t="s">
        <v>61</v>
      </c>
    </row>
    <row r="38" spans="1:5">
      <c r="A38" s="69">
        <v>30</v>
      </c>
      <c r="B38" s="70" t="s">
        <v>57</v>
      </c>
      <c r="C38" s="71">
        <v>357</v>
      </c>
      <c r="D38" s="72" t="s">
        <v>62</v>
      </c>
      <c r="E38" s="73" t="s">
        <v>63</v>
      </c>
    </row>
    <row r="39" spans="1:5">
      <c r="A39" s="69">
        <v>31</v>
      </c>
      <c r="B39" s="70" t="s">
        <v>57</v>
      </c>
      <c r="C39" s="71">
        <v>1000000</v>
      </c>
      <c r="D39" s="72" t="s">
        <v>64</v>
      </c>
      <c r="E39" s="73" t="s">
        <v>65</v>
      </c>
    </row>
    <row r="40" spans="1:5">
      <c r="A40" s="69">
        <v>32</v>
      </c>
      <c r="B40" s="70" t="s">
        <v>57</v>
      </c>
      <c r="C40" s="71">
        <v>3733</v>
      </c>
      <c r="D40" s="72" t="s">
        <v>66</v>
      </c>
      <c r="E40" s="73" t="s">
        <v>67</v>
      </c>
    </row>
    <row r="41" spans="1:5">
      <c r="A41" s="69">
        <v>33</v>
      </c>
      <c r="B41" s="70" t="s">
        <v>57</v>
      </c>
      <c r="C41" s="71">
        <v>2215.92</v>
      </c>
      <c r="D41" s="72" t="s">
        <v>68</v>
      </c>
      <c r="E41" s="73" t="s">
        <v>69</v>
      </c>
    </row>
    <row r="42" spans="1:5">
      <c r="A42" s="69">
        <v>34</v>
      </c>
      <c r="B42" s="70" t="s">
        <v>57</v>
      </c>
      <c r="C42" s="71">
        <v>499.8</v>
      </c>
      <c r="D42" s="72" t="s">
        <v>70</v>
      </c>
      <c r="E42" s="73" t="s">
        <v>71</v>
      </c>
    </row>
    <row r="43" spans="1:5">
      <c r="A43" s="69">
        <v>35</v>
      </c>
      <c r="B43" s="70" t="s">
        <v>57</v>
      </c>
      <c r="C43" s="71">
        <v>505000</v>
      </c>
      <c r="D43" s="72" t="s">
        <v>60</v>
      </c>
      <c r="E43" s="73" t="s">
        <v>61</v>
      </c>
    </row>
    <row r="44" spans="1:5">
      <c r="A44" s="69">
        <v>36</v>
      </c>
      <c r="B44" s="70" t="s">
        <v>57</v>
      </c>
      <c r="C44" s="71">
        <v>428.4</v>
      </c>
      <c r="D44" s="72" t="s">
        <v>72</v>
      </c>
      <c r="E44" s="73" t="s">
        <v>73</v>
      </c>
    </row>
    <row r="45" spans="1:5">
      <c r="A45" s="69">
        <v>37</v>
      </c>
      <c r="B45" s="70" t="s">
        <v>57</v>
      </c>
      <c r="C45" s="71">
        <v>1428</v>
      </c>
      <c r="D45" s="72" t="s">
        <v>74</v>
      </c>
      <c r="E45" s="73" t="s">
        <v>75</v>
      </c>
    </row>
    <row r="46" spans="1:5">
      <c r="A46" s="69">
        <v>39</v>
      </c>
      <c r="B46" s="70" t="s">
        <v>76</v>
      </c>
      <c r="C46" s="71">
        <v>9692.3700000000008</v>
      </c>
      <c r="D46" s="72" t="s">
        <v>77</v>
      </c>
      <c r="E46" s="73" t="s">
        <v>78</v>
      </c>
    </row>
    <row r="47" spans="1:5">
      <c r="A47" s="69">
        <v>40</v>
      </c>
      <c r="B47" s="70" t="s">
        <v>76</v>
      </c>
      <c r="C47" s="71">
        <v>169.82</v>
      </c>
      <c r="D47" s="72" t="s">
        <v>79</v>
      </c>
      <c r="E47" s="73" t="s">
        <v>80</v>
      </c>
    </row>
    <row r="48" spans="1:5">
      <c r="A48" s="69">
        <v>41</v>
      </c>
      <c r="B48" s="70" t="s">
        <v>76</v>
      </c>
      <c r="C48" s="71">
        <v>2589.44</v>
      </c>
      <c r="D48" s="72" t="s">
        <v>81</v>
      </c>
      <c r="E48" s="73" t="s">
        <v>82</v>
      </c>
    </row>
    <row r="49" spans="1:5">
      <c r="A49" s="69">
        <v>42</v>
      </c>
      <c r="B49" s="70" t="s">
        <v>76</v>
      </c>
      <c r="C49" s="71">
        <v>748.17</v>
      </c>
      <c r="D49" s="72" t="s">
        <v>50</v>
      </c>
      <c r="E49" s="73" t="s">
        <v>83</v>
      </c>
    </row>
    <row r="50" spans="1:5">
      <c r="A50" s="69">
        <v>43</v>
      </c>
      <c r="B50" s="70" t="s">
        <v>76</v>
      </c>
      <c r="C50" s="71">
        <v>138239.67999999999</v>
      </c>
      <c r="D50" s="72" t="s">
        <v>84</v>
      </c>
      <c r="E50" s="73" t="s">
        <v>85</v>
      </c>
    </row>
    <row r="51" spans="1:5">
      <c r="A51" s="69">
        <v>44</v>
      </c>
      <c r="B51" s="70" t="s">
        <v>76</v>
      </c>
      <c r="C51" s="71">
        <v>5782.4</v>
      </c>
      <c r="D51" s="72" t="s">
        <v>86</v>
      </c>
      <c r="E51" s="73" t="s">
        <v>87</v>
      </c>
    </row>
    <row r="52" spans="1:5">
      <c r="A52" s="69">
        <v>45</v>
      </c>
      <c r="B52" s="70" t="s">
        <v>76</v>
      </c>
      <c r="C52" s="71">
        <v>773.5</v>
      </c>
      <c r="D52" s="72" t="s">
        <v>88</v>
      </c>
      <c r="E52" s="73" t="s">
        <v>89</v>
      </c>
    </row>
    <row r="53" spans="1:5">
      <c r="A53" s="69">
        <v>46</v>
      </c>
      <c r="B53" s="70" t="s">
        <v>76</v>
      </c>
      <c r="C53" s="71">
        <v>1180.96</v>
      </c>
      <c r="D53" s="72" t="s">
        <v>90</v>
      </c>
      <c r="E53" s="73" t="s">
        <v>91</v>
      </c>
    </row>
    <row r="54" spans="1:5">
      <c r="A54" s="69">
        <v>47</v>
      </c>
      <c r="B54" s="70" t="s">
        <v>76</v>
      </c>
      <c r="C54" s="71">
        <v>429000</v>
      </c>
      <c r="D54" s="72" t="s">
        <v>84</v>
      </c>
      <c r="E54" s="73" t="s">
        <v>85</v>
      </c>
    </row>
    <row r="55" spans="1:5">
      <c r="A55" s="69">
        <v>48</v>
      </c>
      <c r="B55" s="70" t="s">
        <v>92</v>
      </c>
      <c r="C55" s="71">
        <v>2779.53</v>
      </c>
      <c r="D55" s="72" t="s">
        <v>93</v>
      </c>
      <c r="E55" s="73" t="s">
        <v>94</v>
      </c>
    </row>
    <row r="56" spans="1:5">
      <c r="A56" s="69">
        <v>49</v>
      </c>
      <c r="B56" s="70" t="s">
        <v>92</v>
      </c>
      <c r="C56" s="71">
        <v>11900</v>
      </c>
      <c r="D56" s="72" t="s">
        <v>95</v>
      </c>
      <c r="E56" s="73" t="s">
        <v>96</v>
      </c>
    </row>
    <row r="57" spans="1:5">
      <c r="A57" s="69">
        <v>50</v>
      </c>
      <c r="B57" s="70" t="s">
        <v>92</v>
      </c>
      <c r="C57" s="71">
        <v>975.11</v>
      </c>
      <c r="D57" s="72" t="s">
        <v>97</v>
      </c>
      <c r="E57" s="73" t="s">
        <v>98</v>
      </c>
    </row>
    <row r="58" spans="1:5">
      <c r="A58" s="69">
        <v>51</v>
      </c>
      <c r="B58" s="70" t="s">
        <v>92</v>
      </c>
      <c r="C58" s="71">
        <v>452186.07</v>
      </c>
      <c r="D58" s="72" t="s">
        <v>99</v>
      </c>
      <c r="E58" s="73" t="s">
        <v>100</v>
      </c>
    </row>
    <row r="59" spans="1:5">
      <c r="A59" s="69">
        <v>52</v>
      </c>
      <c r="B59" s="70" t="s">
        <v>92</v>
      </c>
      <c r="C59" s="71">
        <v>555816.68999999994</v>
      </c>
      <c r="D59" s="72" t="s">
        <v>101</v>
      </c>
      <c r="E59" s="73" t="s">
        <v>102</v>
      </c>
    </row>
    <row r="60" spans="1:5">
      <c r="A60" s="69">
        <v>53</v>
      </c>
      <c r="B60" s="70" t="s">
        <v>92</v>
      </c>
      <c r="C60" s="71">
        <v>802.05</v>
      </c>
      <c r="D60" s="72" t="s">
        <v>103</v>
      </c>
      <c r="E60" s="73" t="s">
        <v>104</v>
      </c>
    </row>
    <row r="61" spans="1:5">
      <c r="A61" s="69">
        <v>54</v>
      </c>
      <c r="B61" s="70" t="s">
        <v>92</v>
      </c>
      <c r="C61" s="71">
        <v>2872.49</v>
      </c>
      <c r="D61" s="72" t="s">
        <v>105</v>
      </c>
      <c r="E61" s="73" t="s">
        <v>106</v>
      </c>
    </row>
    <row r="62" spans="1:5">
      <c r="A62" s="69">
        <v>55</v>
      </c>
      <c r="B62" s="70" t="s">
        <v>92</v>
      </c>
      <c r="C62" s="71">
        <v>3178</v>
      </c>
      <c r="D62" s="72" t="s">
        <v>107</v>
      </c>
      <c r="E62" s="73" t="s">
        <v>108</v>
      </c>
    </row>
    <row r="63" spans="1:5">
      <c r="A63" s="69">
        <v>56</v>
      </c>
      <c r="B63" s="70" t="s">
        <v>92</v>
      </c>
      <c r="C63" s="71">
        <v>1882.58</v>
      </c>
      <c r="D63" s="72" t="s">
        <v>47</v>
      </c>
      <c r="E63" s="73" t="s">
        <v>109</v>
      </c>
    </row>
    <row r="64" spans="1:5">
      <c r="A64" s="69">
        <v>57</v>
      </c>
      <c r="B64" s="70" t="s">
        <v>92</v>
      </c>
      <c r="C64" s="71">
        <v>12630.66</v>
      </c>
      <c r="D64" s="72" t="s">
        <v>84</v>
      </c>
      <c r="E64" s="73" t="s">
        <v>110</v>
      </c>
    </row>
    <row r="65" spans="1:5">
      <c r="A65" s="69">
        <v>58</v>
      </c>
      <c r="B65" s="70" t="s">
        <v>92</v>
      </c>
      <c r="C65" s="71">
        <v>40</v>
      </c>
      <c r="D65" s="72" t="s">
        <v>111</v>
      </c>
      <c r="E65" s="73" t="s">
        <v>94</v>
      </c>
    </row>
    <row r="66" spans="1:5">
      <c r="A66" s="69">
        <v>59</v>
      </c>
      <c r="B66" s="70" t="s">
        <v>92</v>
      </c>
      <c r="C66" s="71">
        <v>600</v>
      </c>
      <c r="D66" s="72" t="s">
        <v>112</v>
      </c>
      <c r="E66" s="73" t="s">
        <v>113</v>
      </c>
    </row>
    <row r="67" spans="1:5">
      <c r="A67" s="69">
        <v>60</v>
      </c>
      <c r="B67" s="70" t="s">
        <v>92</v>
      </c>
      <c r="C67" s="71">
        <v>718339.33</v>
      </c>
      <c r="D67" s="72" t="s">
        <v>15</v>
      </c>
      <c r="E67" s="73" t="s">
        <v>114</v>
      </c>
    </row>
    <row r="68" spans="1:5">
      <c r="A68" s="69">
        <v>64</v>
      </c>
      <c r="B68" s="70" t="s">
        <v>115</v>
      </c>
      <c r="C68" s="71">
        <v>1368.93</v>
      </c>
      <c r="D68" s="72" t="s">
        <v>29</v>
      </c>
      <c r="E68" s="73" t="s">
        <v>116</v>
      </c>
    </row>
    <row r="69" spans="1:5">
      <c r="A69" s="69">
        <v>65</v>
      </c>
      <c r="B69" s="70" t="s">
        <v>115</v>
      </c>
      <c r="C69" s="71">
        <v>4800</v>
      </c>
      <c r="D69" s="72" t="s">
        <v>117</v>
      </c>
      <c r="E69" s="73" t="s">
        <v>118</v>
      </c>
    </row>
    <row r="70" spans="1:5">
      <c r="A70" s="69">
        <v>66</v>
      </c>
      <c r="B70" s="70" t="s">
        <v>115</v>
      </c>
      <c r="C70" s="71">
        <v>989.31</v>
      </c>
      <c r="D70" s="72" t="s">
        <v>119</v>
      </c>
      <c r="E70" s="73" t="s">
        <v>120</v>
      </c>
    </row>
    <row r="71" spans="1:5">
      <c r="A71" s="69">
        <v>67</v>
      </c>
      <c r="B71" s="70" t="s">
        <v>115</v>
      </c>
      <c r="C71" s="71">
        <v>517.65</v>
      </c>
      <c r="D71" s="72" t="s">
        <v>121</v>
      </c>
      <c r="E71" s="73" t="s">
        <v>122</v>
      </c>
    </row>
    <row r="72" spans="1:5">
      <c r="A72" s="69">
        <v>68</v>
      </c>
      <c r="B72" s="70" t="s">
        <v>115</v>
      </c>
      <c r="C72" s="71">
        <v>8608.4599999999991</v>
      </c>
      <c r="D72" s="72" t="s">
        <v>47</v>
      </c>
      <c r="E72" s="73" t="s">
        <v>123</v>
      </c>
    </row>
    <row r="73" spans="1:5">
      <c r="A73" s="69">
        <v>69</v>
      </c>
      <c r="B73" s="70" t="s">
        <v>115</v>
      </c>
      <c r="C73" s="71">
        <v>261.8</v>
      </c>
      <c r="D73" s="72" t="s">
        <v>124</v>
      </c>
      <c r="E73" s="73" t="s">
        <v>43</v>
      </c>
    </row>
    <row r="74" spans="1:5">
      <c r="A74" s="69">
        <v>70</v>
      </c>
      <c r="B74" s="70" t="s">
        <v>115</v>
      </c>
      <c r="C74" s="71">
        <v>7590</v>
      </c>
      <c r="D74" s="72" t="s">
        <v>24</v>
      </c>
      <c r="E74" s="73" t="s">
        <v>125</v>
      </c>
    </row>
    <row r="75" spans="1:5">
      <c r="A75" s="69">
        <v>71</v>
      </c>
      <c r="B75" s="70" t="s">
        <v>115</v>
      </c>
      <c r="C75" s="71">
        <v>324.62</v>
      </c>
      <c r="D75" s="72" t="s">
        <v>126</v>
      </c>
      <c r="E75" s="73" t="s">
        <v>127</v>
      </c>
    </row>
    <row r="76" spans="1:5">
      <c r="A76" s="69">
        <v>72</v>
      </c>
      <c r="B76" s="70" t="s">
        <v>115</v>
      </c>
      <c r="C76" s="71">
        <v>555</v>
      </c>
      <c r="D76" s="72" t="s">
        <v>128</v>
      </c>
      <c r="E76" s="73" t="s">
        <v>129</v>
      </c>
    </row>
    <row r="77" spans="1:5">
      <c r="A77" s="69">
        <v>73</v>
      </c>
      <c r="B77" s="70" t="s">
        <v>115</v>
      </c>
      <c r="C77" s="71">
        <v>3243.52</v>
      </c>
      <c r="D77" s="72" t="s">
        <v>130</v>
      </c>
      <c r="E77" s="73" t="s">
        <v>131</v>
      </c>
    </row>
    <row r="78" spans="1:5">
      <c r="A78" s="69">
        <v>74</v>
      </c>
      <c r="B78" s="70" t="s">
        <v>115</v>
      </c>
      <c r="C78" s="71">
        <v>428.4</v>
      </c>
      <c r="D78" s="72" t="s">
        <v>132</v>
      </c>
      <c r="E78" s="73" t="s">
        <v>73</v>
      </c>
    </row>
    <row r="79" spans="1:5">
      <c r="A79" s="69">
        <v>75</v>
      </c>
      <c r="B79" s="70" t="s">
        <v>115</v>
      </c>
      <c r="C79" s="71">
        <v>3610.46</v>
      </c>
      <c r="D79" s="72" t="s">
        <v>58</v>
      </c>
      <c r="E79" s="73" t="s">
        <v>59</v>
      </c>
    </row>
    <row r="80" spans="1:5">
      <c r="A80" s="69">
        <v>76</v>
      </c>
      <c r="B80" s="70" t="s">
        <v>115</v>
      </c>
      <c r="C80" s="71">
        <v>987.82</v>
      </c>
      <c r="D80" s="72" t="s">
        <v>133</v>
      </c>
      <c r="E80" s="73" t="s">
        <v>134</v>
      </c>
    </row>
    <row r="81" spans="1:5">
      <c r="A81" s="69">
        <v>77</v>
      </c>
      <c r="B81" s="70" t="s">
        <v>115</v>
      </c>
      <c r="C81" s="71">
        <v>627296.44999999995</v>
      </c>
      <c r="D81" s="72" t="s">
        <v>135</v>
      </c>
      <c r="E81" s="73" t="s">
        <v>136</v>
      </c>
    </row>
    <row r="82" spans="1:5">
      <c r="A82" s="69">
        <v>78</v>
      </c>
      <c r="B82" s="70" t="s">
        <v>115</v>
      </c>
      <c r="C82" s="71">
        <v>200000</v>
      </c>
      <c r="D82" s="72" t="s">
        <v>64</v>
      </c>
      <c r="E82" s="111" t="s">
        <v>312</v>
      </c>
    </row>
    <row r="83" spans="1:5">
      <c r="A83" s="69">
        <v>80</v>
      </c>
      <c r="B83" s="70" t="s">
        <v>137</v>
      </c>
      <c r="C83" s="71">
        <v>1587</v>
      </c>
      <c r="D83" s="72" t="s">
        <v>54</v>
      </c>
      <c r="E83" s="73" t="s">
        <v>138</v>
      </c>
    </row>
    <row r="84" spans="1:5">
      <c r="A84" s="69">
        <v>81</v>
      </c>
      <c r="B84" s="70" t="s">
        <v>137</v>
      </c>
      <c r="C84" s="71">
        <v>700</v>
      </c>
      <c r="D84" s="72" t="s">
        <v>139</v>
      </c>
      <c r="E84" s="73" t="s">
        <v>140</v>
      </c>
    </row>
    <row r="85" spans="1:5">
      <c r="A85" s="69">
        <v>82</v>
      </c>
      <c r="B85" s="70" t="s">
        <v>137</v>
      </c>
      <c r="C85" s="71">
        <v>1500</v>
      </c>
      <c r="D85" s="72" t="s">
        <v>141</v>
      </c>
      <c r="E85" s="73" t="s">
        <v>142</v>
      </c>
    </row>
    <row r="86" spans="1:5">
      <c r="A86" s="69">
        <v>83</v>
      </c>
      <c r="B86" s="70" t="s">
        <v>137</v>
      </c>
      <c r="C86" s="71">
        <v>5329</v>
      </c>
      <c r="D86" s="72" t="s">
        <v>143</v>
      </c>
      <c r="E86" s="73" t="s">
        <v>28</v>
      </c>
    </row>
    <row r="87" spans="1:5">
      <c r="A87" s="69">
        <v>84</v>
      </c>
      <c r="B87" s="70" t="s">
        <v>137</v>
      </c>
      <c r="C87" s="71">
        <v>110</v>
      </c>
      <c r="D87" s="72" t="s">
        <v>144</v>
      </c>
      <c r="E87" s="73" t="s">
        <v>145</v>
      </c>
    </row>
    <row r="88" spans="1:5">
      <c r="A88" s="69">
        <v>85</v>
      </c>
      <c r="B88" s="70" t="s">
        <v>137</v>
      </c>
      <c r="C88" s="71">
        <v>642.6</v>
      </c>
      <c r="D88" s="72" t="s">
        <v>146</v>
      </c>
      <c r="E88" s="73" t="s">
        <v>147</v>
      </c>
    </row>
    <row r="89" spans="1:5">
      <c r="A89" s="69">
        <v>86</v>
      </c>
      <c r="B89" s="70" t="s">
        <v>137</v>
      </c>
      <c r="C89" s="71">
        <v>8162.29</v>
      </c>
      <c r="D89" s="72" t="s">
        <v>148</v>
      </c>
      <c r="E89" s="111" t="s">
        <v>313</v>
      </c>
    </row>
    <row r="90" spans="1:5">
      <c r="A90" s="69">
        <v>87</v>
      </c>
      <c r="B90" s="70" t="s">
        <v>137</v>
      </c>
      <c r="C90" s="71">
        <v>41.57</v>
      </c>
      <c r="D90" s="72" t="s">
        <v>149</v>
      </c>
      <c r="E90" s="73" t="s">
        <v>150</v>
      </c>
    </row>
    <row r="91" spans="1:5">
      <c r="A91" s="69">
        <v>88</v>
      </c>
      <c r="B91" s="70" t="s">
        <v>137</v>
      </c>
      <c r="C91" s="71">
        <v>97.94</v>
      </c>
      <c r="D91" s="72" t="s">
        <v>151</v>
      </c>
      <c r="E91" s="77" t="s">
        <v>152</v>
      </c>
    </row>
    <row r="92" spans="1:5">
      <c r="A92" s="69">
        <v>89</v>
      </c>
      <c r="B92" s="70" t="s">
        <v>137</v>
      </c>
      <c r="C92" s="71">
        <v>5355</v>
      </c>
      <c r="D92" s="72" t="s">
        <v>153</v>
      </c>
      <c r="E92" s="73" t="s">
        <v>154</v>
      </c>
    </row>
    <row r="93" spans="1:5">
      <c r="A93" s="69">
        <v>90</v>
      </c>
      <c r="B93" s="70" t="s">
        <v>137</v>
      </c>
      <c r="C93" s="71">
        <v>15570.08</v>
      </c>
      <c r="D93" s="72" t="s">
        <v>155</v>
      </c>
      <c r="E93" s="73" t="s">
        <v>156</v>
      </c>
    </row>
    <row r="94" spans="1:5">
      <c r="A94" s="69">
        <v>91</v>
      </c>
      <c r="B94" s="70" t="s">
        <v>137</v>
      </c>
      <c r="C94" s="71">
        <v>667.83</v>
      </c>
      <c r="D94" s="72" t="s">
        <v>157</v>
      </c>
      <c r="E94" s="73" t="s">
        <v>158</v>
      </c>
    </row>
    <row r="95" spans="1:5">
      <c r="A95" s="69">
        <v>92</v>
      </c>
      <c r="B95" s="74" t="s">
        <v>159</v>
      </c>
      <c r="C95" s="75">
        <v>1500000</v>
      </c>
      <c r="D95" s="76" t="s">
        <v>64</v>
      </c>
      <c r="E95" s="76" t="s">
        <v>160</v>
      </c>
    </row>
    <row r="96" spans="1:5">
      <c r="A96" s="69">
        <v>93</v>
      </c>
      <c r="B96" s="74" t="s">
        <v>159</v>
      </c>
      <c r="C96" s="71">
        <v>18577.12</v>
      </c>
      <c r="D96" s="72" t="s">
        <v>52</v>
      </c>
      <c r="E96" s="73" t="s">
        <v>161</v>
      </c>
    </row>
    <row r="97" spans="1:5">
      <c r="A97" s="69">
        <v>94</v>
      </c>
      <c r="B97" s="74" t="s">
        <v>159</v>
      </c>
      <c r="C97" s="71">
        <v>16762.16</v>
      </c>
      <c r="D97" s="72" t="s">
        <v>162</v>
      </c>
      <c r="E97" s="73" t="s">
        <v>163</v>
      </c>
    </row>
    <row r="98" spans="1:5">
      <c r="A98" s="69">
        <v>95</v>
      </c>
      <c r="B98" s="74" t="s">
        <v>159</v>
      </c>
      <c r="C98" s="71">
        <v>499.8</v>
      </c>
      <c r="D98" s="72" t="s">
        <v>164</v>
      </c>
      <c r="E98" s="73" t="s">
        <v>165</v>
      </c>
    </row>
    <row r="99" spans="1:5">
      <c r="A99" s="69">
        <v>96</v>
      </c>
      <c r="B99" s="74" t="s">
        <v>159</v>
      </c>
      <c r="C99" s="71">
        <v>1579.9</v>
      </c>
      <c r="D99" s="72" t="s">
        <v>34</v>
      </c>
      <c r="E99" s="73" t="s">
        <v>166</v>
      </c>
    </row>
    <row r="100" spans="1:5">
      <c r="A100" s="69">
        <v>97</v>
      </c>
      <c r="B100" s="74" t="s">
        <v>159</v>
      </c>
      <c r="C100" s="71">
        <v>5000</v>
      </c>
      <c r="D100" s="72" t="s">
        <v>167</v>
      </c>
      <c r="E100" s="73" t="s">
        <v>168</v>
      </c>
    </row>
    <row r="101" spans="1:5">
      <c r="A101" s="69">
        <v>98</v>
      </c>
      <c r="B101" s="74" t="s">
        <v>159</v>
      </c>
      <c r="C101" s="71">
        <v>179.06</v>
      </c>
      <c r="D101" s="72" t="s">
        <v>169</v>
      </c>
      <c r="E101" s="73" t="s">
        <v>170</v>
      </c>
    </row>
    <row r="102" spans="1:5">
      <c r="A102" s="69">
        <v>99</v>
      </c>
      <c r="B102" s="74" t="s">
        <v>159</v>
      </c>
      <c r="C102" s="71">
        <v>1945.39</v>
      </c>
      <c r="D102" s="72" t="s">
        <v>171</v>
      </c>
      <c r="E102" s="73" t="s">
        <v>172</v>
      </c>
    </row>
    <row r="103" spans="1:5">
      <c r="A103" s="69">
        <v>100</v>
      </c>
      <c r="B103" s="74" t="s">
        <v>159</v>
      </c>
      <c r="C103" s="71">
        <v>1067.03</v>
      </c>
      <c r="D103" s="72" t="s">
        <v>173</v>
      </c>
      <c r="E103" s="73" t="s">
        <v>174</v>
      </c>
    </row>
    <row r="104" spans="1:5">
      <c r="A104" s="69">
        <v>101</v>
      </c>
      <c r="B104" s="74" t="s">
        <v>159</v>
      </c>
      <c r="C104" s="71">
        <v>10924.2</v>
      </c>
      <c r="D104" s="72" t="s">
        <v>175</v>
      </c>
      <c r="E104" s="73" t="s">
        <v>176</v>
      </c>
    </row>
    <row r="105" spans="1:5">
      <c r="A105" s="69">
        <v>102</v>
      </c>
      <c r="B105" s="74" t="s">
        <v>159</v>
      </c>
      <c r="C105" s="71">
        <v>107924</v>
      </c>
      <c r="D105" s="72" t="s">
        <v>24</v>
      </c>
      <c r="E105" s="73" t="s">
        <v>177</v>
      </c>
    </row>
    <row r="106" spans="1:5">
      <c r="A106" s="69">
        <v>103</v>
      </c>
      <c r="B106" s="74" t="s">
        <v>159</v>
      </c>
      <c r="C106" s="71">
        <v>5436.44</v>
      </c>
      <c r="D106" s="72" t="s">
        <v>90</v>
      </c>
      <c r="E106" s="73" t="s">
        <v>91</v>
      </c>
    </row>
    <row r="107" spans="1:5">
      <c r="A107" s="69">
        <v>104</v>
      </c>
      <c r="B107" s="74" t="s">
        <v>159</v>
      </c>
      <c r="C107" s="71">
        <v>4513.08</v>
      </c>
      <c r="D107" s="72" t="s">
        <v>58</v>
      </c>
      <c r="E107" s="73" t="s">
        <v>59</v>
      </c>
    </row>
    <row r="108" spans="1:5">
      <c r="A108" s="69">
        <v>105</v>
      </c>
      <c r="B108" s="74" t="s">
        <v>159</v>
      </c>
      <c r="C108" s="71">
        <v>19242.54</v>
      </c>
      <c r="D108" s="72" t="s">
        <v>178</v>
      </c>
      <c r="E108" s="73" t="s">
        <v>179</v>
      </c>
    </row>
    <row r="109" spans="1:5">
      <c r="A109" s="69">
        <v>106</v>
      </c>
      <c r="B109" s="74" t="s">
        <v>159</v>
      </c>
      <c r="C109" s="71">
        <v>5474</v>
      </c>
      <c r="D109" s="72" t="s">
        <v>180</v>
      </c>
      <c r="E109" s="73" t="s">
        <v>181</v>
      </c>
    </row>
    <row r="110" spans="1:5">
      <c r="A110" s="69">
        <v>107</v>
      </c>
      <c r="B110" s="74" t="s">
        <v>159</v>
      </c>
      <c r="C110" s="71">
        <v>1092.8800000000001</v>
      </c>
      <c r="D110" s="72" t="s">
        <v>182</v>
      </c>
      <c r="E110" s="73" t="s">
        <v>183</v>
      </c>
    </row>
    <row r="111" spans="1:5">
      <c r="A111" s="69">
        <v>108</v>
      </c>
      <c r="B111" s="74" t="s">
        <v>159</v>
      </c>
      <c r="C111" s="71">
        <v>2565.61</v>
      </c>
      <c r="D111" s="72" t="s">
        <v>50</v>
      </c>
      <c r="E111" s="73" t="s">
        <v>83</v>
      </c>
    </row>
    <row r="112" spans="1:5">
      <c r="A112" s="69">
        <v>109</v>
      </c>
      <c r="B112" s="74" t="s">
        <v>159</v>
      </c>
      <c r="C112" s="71">
        <v>41287.230000000003</v>
      </c>
      <c r="D112" s="72" t="s">
        <v>184</v>
      </c>
      <c r="E112" s="73" t="s">
        <v>185</v>
      </c>
    </row>
    <row r="113" spans="1:5">
      <c r="A113" s="69">
        <v>110</v>
      </c>
      <c r="B113" s="74" t="s">
        <v>159</v>
      </c>
      <c r="C113" s="71">
        <v>1305.51</v>
      </c>
      <c r="D113" s="72" t="s">
        <v>186</v>
      </c>
      <c r="E113" s="73" t="s">
        <v>28</v>
      </c>
    </row>
    <row r="114" spans="1:5">
      <c r="A114" s="69">
        <v>111</v>
      </c>
      <c r="B114" s="74" t="s">
        <v>159</v>
      </c>
      <c r="C114" s="71">
        <v>3857.6</v>
      </c>
      <c r="D114" s="72" t="s">
        <v>187</v>
      </c>
      <c r="E114" s="73" t="s">
        <v>188</v>
      </c>
    </row>
    <row r="115" spans="1:5">
      <c r="A115" s="69">
        <v>112</v>
      </c>
      <c r="B115" s="74" t="s">
        <v>159</v>
      </c>
      <c r="C115" s="71">
        <v>142.80000000000001</v>
      </c>
      <c r="D115" s="72" t="s">
        <v>72</v>
      </c>
      <c r="E115" s="73" t="s">
        <v>73</v>
      </c>
    </row>
    <row r="116" spans="1:5">
      <c r="A116" s="69">
        <v>113</v>
      </c>
      <c r="B116" s="74" t="s">
        <v>159</v>
      </c>
      <c r="C116" s="71">
        <v>21833.88</v>
      </c>
      <c r="D116" s="72" t="s">
        <v>189</v>
      </c>
      <c r="E116" s="73" t="s">
        <v>190</v>
      </c>
    </row>
    <row r="117" spans="1:5">
      <c r="A117" s="69">
        <v>114</v>
      </c>
      <c r="B117" s="74" t="s">
        <v>159</v>
      </c>
      <c r="C117" s="71">
        <v>1055.99</v>
      </c>
      <c r="D117" s="72" t="s">
        <v>97</v>
      </c>
      <c r="E117" s="73" t="s">
        <v>98</v>
      </c>
    </row>
    <row r="118" spans="1:5">
      <c r="A118" s="69">
        <v>115</v>
      </c>
      <c r="B118" s="74" t="s">
        <v>191</v>
      </c>
      <c r="C118" s="75">
        <v>1000000</v>
      </c>
      <c r="D118" s="76" t="s">
        <v>64</v>
      </c>
      <c r="E118" s="76" t="s">
        <v>192</v>
      </c>
    </row>
    <row r="119" spans="1:5">
      <c r="A119" s="69">
        <v>116</v>
      </c>
      <c r="B119" s="74" t="s">
        <v>191</v>
      </c>
      <c r="C119" s="71">
        <v>3550.91</v>
      </c>
      <c r="D119" s="72" t="s">
        <v>193</v>
      </c>
      <c r="E119" s="73" t="s">
        <v>194</v>
      </c>
    </row>
    <row r="120" spans="1:5">
      <c r="A120" s="69">
        <v>117</v>
      </c>
      <c r="B120" s="74" t="s">
        <v>191</v>
      </c>
      <c r="C120" s="71">
        <v>220.5</v>
      </c>
      <c r="D120" s="72" t="s">
        <v>195</v>
      </c>
      <c r="E120" s="73" t="s">
        <v>196</v>
      </c>
    </row>
    <row r="121" spans="1:5">
      <c r="A121" s="69">
        <v>118</v>
      </c>
      <c r="B121" s="74" t="s">
        <v>191</v>
      </c>
      <c r="C121" s="71">
        <v>137.29</v>
      </c>
      <c r="D121" s="72" t="s">
        <v>197</v>
      </c>
      <c r="E121" s="73" t="s">
        <v>198</v>
      </c>
    </row>
    <row r="122" spans="1:5">
      <c r="A122" s="69">
        <v>120</v>
      </c>
      <c r="B122" s="74" t="s">
        <v>191</v>
      </c>
      <c r="C122" s="71">
        <v>29317.98</v>
      </c>
      <c r="D122" s="72" t="s">
        <v>95</v>
      </c>
      <c r="E122" s="73" t="s">
        <v>199</v>
      </c>
    </row>
    <row r="123" spans="1:5">
      <c r="A123" s="69">
        <v>121</v>
      </c>
      <c r="B123" s="74" t="s">
        <v>191</v>
      </c>
      <c r="C123" s="71">
        <v>1500000</v>
      </c>
      <c r="D123" s="72" t="s">
        <v>200</v>
      </c>
      <c r="E123" s="73" t="s">
        <v>201</v>
      </c>
    </row>
    <row r="124" spans="1:5">
      <c r="A124" s="69">
        <v>122</v>
      </c>
      <c r="B124" s="74" t="s">
        <v>191</v>
      </c>
      <c r="C124" s="71">
        <v>19543.54</v>
      </c>
      <c r="D124" s="72" t="s">
        <v>202</v>
      </c>
      <c r="E124" s="73" t="s">
        <v>131</v>
      </c>
    </row>
    <row r="125" spans="1:5">
      <c r="A125" s="69">
        <v>123</v>
      </c>
      <c r="B125" s="74" t="s">
        <v>191</v>
      </c>
      <c r="C125" s="71">
        <v>640912</v>
      </c>
      <c r="D125" s="72" t="s">
        <v>22</v>
      </c>
      <c r="E125" s="73" t="s">
        <v>203</v>
      </c>
    </row>
    <row r="126" spans="1:5">
      <c r="A126" s="69">
        <v>124</v>
      </c>
      <c r="B126" s="74" t="s">
        <v>191</v>
      </c>
      <c r="C126" s="71">
        <v>57535.31</v>
      </c>
      <c r="D126" s="72" t="s">
        <v>204</v>
      </c>
      <c r="E126" s="73" t="s">
        <v>131</v>
      </c>
    </row>
    <row r="127" spans="1:5">
      <c r="A127" s="69">
        <v>125</v>
      </c>
      <c r="B127" s="74" t="s">
        <v>191</v>
      </c>
      <c r="C127" s="71">
        <v>675.73</v>
      </c>
      <c r="D127" s="72" t="s">
        <v>148</v>
      </c>
      <c r="E127" s="73" t="s">
        <v>205</v>
      </c>
    </row>
    <row r="128" spans="1:5">
      <c r="A128" s="69">
        <v>126</v>
      </c>
      <c r="B128" s="74" t="s">
        <v>191</v>
      </c>
      <c r="C128" s="71">
        <v>10007.9</v>
      </c>
      <c r="D128" s="72" t="s">
        <v>206</v>
      </c>
      <c r="E128" s="73" t="s">
        <v>207</v>
      </c>
    </row>
    <row r="129" spans="1:6">
      <c r="A129" s="69">
        <v>127</v>
      </c>
      <c r="B129" s="74" t="s">
        <v>191</v>
      </c>
      <c r="C129" s="71">
        <v>6576.85</v>
      </c>
      <c r="D129" s="72" t="s">
        <v>208</v>
      </c>
      <c r="E129" s="73" t="s">
        <v>209</v>
      </c>
    </row>
    <row r="130" spans="1:6">
      <c r="A130" s="69">
        <v>128</v>
      </c>
      <c r="B130" s="74" t="s">
        <v>191</v>
      </c>
      <c r="C130" s="71">
        <v>164962.56</v>
      </c>
      <c r="D130" s="72" t="s">
        <v>84</v>
      </c>
      <c r="E130" s="73" t="s">
        <v>210</v>
      </c>
    </row>
    <row r="131" spans="1:6">
      <c r="A131" s="69">
        <v>129</v>
      </c>
      <c r="B131" s="74" t="s">
        <v>191</v>
      </c>
      <c r="C131" s="71">
        <v>81196.100000000006</v>
      </c>
      <c r="D131" s="72" t="s">
        <v>36</v>
      </c>
      <c r="E131" s="73" t="s">
        <v>37</v>
      </c>
    </row>
    <row r="132" spans="1:6">
      <c r="A132" s="69">
        <v>130</v>
      </c>
      <c r="B132" s="74" t="s">
        <v>191</v>
      </c>
      <c r="C132" s="71">
        <v>4879</v>
      </c>
      <c r="D132" s="72" t="s">
        <v>211</v>
      </c>
      <c r="E132" s="73" t="s">
        <v>212</v>
      </c>
    </row>
    <row r="133" spans="1:6">
      <c r="A133" s="69">
        <v>131</v>
      </c>
      <c r="B133" s="74" t="s">
        <v>191</v>
      </c>
      <c r="C133" s="71">
        <v>2219.02</v>
      </c>
      <c r="D133" s="72" t="s">
        <v>31</v>
      </c>
      <c r="E133" s="73" t="s">
        <v>213</v>
      </c>
    </row>
    <row r="134" spans="1:6">
      <c r="A134" s="69">
        <v>132</v>
      </c>
      <c r="B134" s="74" t="s">
        <v>191</v>
      </c>
      <c r="C134" s="71">
        <v>24925.46</v>
      </c>
      <c r="D134" s="72" t="s">
        <v>214</v>
      </c>
      <c r="E134" s="73" t="s">
        <v>215</v>
      </c>
    </row>
    <row r="135" spans="1:6">
      <c r="A135" s="69">
        <v>133</v>
      </c>
      <c r="B135" s="74" t="s">
        <v>191</v>
      </c>
      <c r="C135" s="71">
        <v>1011.5</v>
      </c>
      <c r="D135" s="72" t="s">
        <v>186</v>
      </c>
      <c r="E135" s="73" t="s">
        <v>205</v>
      </c>
    </row>
    <row r="136" spans="1:6">
      <c r="A136" s="69">
        <v>134</v>
      </c>
      <c r="B136" s="74" t="s">
        <v>191</v>
      </c>
      <c r="C136" s="71">
        <f>90.34+587.25</f>
        <v>677.59</v>
      </c>
      <c r="D136" s="72" t="s">
        <v>216</v>
      </c>
      <c r="E136" s="73" t="s">
        <v>73</v>
      </c>
    </row>
    <row r="137" spans="1:6">
      <c r="A137" s="69">
        <v>135</v>
      </c>
      <c r="B137" s="74" t="s">
        <v>191</v>
      </c>
      <c r="C137" s="71">
        <f>3.28+13.51</f>
        <v>16.79</v>
      </c>
      <c r="D137" s="72" t="s">
        <v>22</v>
      </c>
      <c r="E137" s="73" t="s">
        <v>217</v>
      </c>
    </row>
    <row r="138" spans="1:6">
      <c r="A138" s="69">
        <v>136</v>
      </c>
      <c r="B138" s="74" t="s">
        <v>191</v>
      </c>
      <c r="C138" s="71">
        <v>1666</v>
      </c>
      <c r="D138" s="72" t="s">
        <v>218</v>
      </c>
      <c r="E138" s="73" t="s">
        <v>219</v>
      </c>
    </row>
    <row r="139" spans="1:6">
      <c r="A139" s="69">
        <v>137</v>
      </c>
      <c r="B139" s="74" t="s">
        <v>191</v>
      </c>
      <c r="C139" s="71">
        <f>2865.52+28911.06</f>
        <v>31776.58</v>
      </c>
      <c r="D139" s="72" t="s">
        <v>220</v>
      </c>
      <c r="E139" s="73" t="s">
        <v>221</v>
      </c>
    </row>
    <row r="140" spans="1:6">
      <c r="A140" s="78"/>
      <c r="B140" s="79" t="s">
        <v>222</v>
      </c>
      <c r="C140" s="80">
        <f>SUM(C10:C139)</f>
        <v>13923412.410000002</v>
      </c>
    </row>
    <row r="141" spans="1:6">
      <c r="A141" s="78"/>
      <c r="B141" s="81"/>
    </row>
    <row r="142" spans="1:6" s="12" customFormat="1">
      <c r="A142" s="82" t="s">
        <v>223</v>
      </c>
      <c r="B142" s="83" t="s">
        <v>224</v>
      </c>
      <c r="C142" s="83"/>
      <c r="D142" s="83"/>
      <c r="E142" s="83"/>
      <c r="F142" s="84"/>
    </row>
    <row r="143" spans="1:6">
      <c r="A143" s="69">
        <v>1</v>
      </c>
      <c r="B143" s="70" t="s">
        <v>225</v>
      </c>
      <c r="C143" s="71">
        <v>2316</v>
      </c>
      <c r="D143" s="72" t="s">
        <v>226</v>
      </c>
      <c r="E143" s="73" t="s">
        <v>227</v>
      </c>
    </row>
    <row r="144" spans="1:6">
      <c r="A144" s="69">
        <v>2</v>
      </c>
      <c r="B144" s="70" t="s">
        <v>228</v>
      </c>
      <c r="C144" s="71">
        <v>400</v>
      </c>
      <c r="D144" s="72" t="s">
        <v>229</v>
      </c>
      <c r="E144" s="73" t="s">
        <v>230</v>
      </c>
    </row>
    <row r="145" spans="1:5">
      <c r="A145" s="69">
        <v>3</v>
      </c>
      <c r="B145" s="70" t="s">
        <v>57</v>
      </c>
      <c r="C145" s="71">
        <v>247.59</v>
      </c>
      <c r="D145" s="72" t="s">
        <v>99</v>
      </c>
      <c r="E145" s="73" t="s">
        <v>231</v>
      </c>
    </row>
    <row r="146" spans="1:5">
      <c r="A146" s="69">
        <v>4</v>
      </c>
      <c r="B146" s="70" t="s">
        <v>57</v>
      </c>
      <c r="C146" s="71">
        <v>74.97</v>
      </c>
      <c r="D146" s="72" t="s">
        <v>133</v>
      </c>
      <c r="E146" s="73" t="s">
        <v>232</v>
      </c>
    </row>
    <row r="147" spans="1:5">
      <c r="A147" s="69">
        <v>5</v>
      </c>
      <c r="B147" s="70" t="s">
        <v>57</v>
      </c>
      <c r="C147" s="71">
        <v>42372.63</v>
      </c>
      <c r="D147" s="72" t="s">
        <v>233</v>
      </c>
      <c r="E147" s="73" t="s">
        <v>234</v>
      </c>
    </row>
    <row r="148" spans="1:5">
      <c r="A148" s="69">
        <v>6</v>
      </c>
      <c r="B148" s="74" t="s">
        <v>235</v>
      </c>
      <c r="C148" s="75">
        <v>833</v>
      </c>
      <c r="D148" s="76" t="s">
        <v>101</v>
      </c>
      <c r="E148" s="76" t="s">
        <v>236</v>
      </c>
    </row>
    <row r="149" spans="1:5">
      <c r="A149" s="69">
        <v>7</v>
      </c>
      <c r="B149" s="70" t="s">
        <v>115</v>
      </c>
      <c r="C149" s="71">
        <v>46576.6</v>
      </c>
      <c r="D149" s="72" t="s">
        <v>237</v>
      </c>
      <c r="E149" s="73" t="s">
        <v>238</v>
      </c>
    </row>
    <row r="150" spans="1:5">
      <c r="A150" s="69">
        <v>8</v>
      </c>
      <c r="B150" s="70" t="s">
        <v>115</v>
      </c>
      <c r="C150" s="71">
        <v>122745.67</v>
      </c>
      <c r="D150" s="72" t="s">
        <v>239</v>
      </c>
      <c r="E150" s="73" t="s">
        <v>240</v>
      </c>
    </row>
    <row r="151" spans="1:5">
      <c r="A151" s="69">
        <v>9</v>
      </c>
      <c r="B151" s="70" t="s">
        <v>241</v>
      </c>
      <c r="C151" s="71">
        <v>74.97</v>
      </c>
      <c r="D151" s="72" t="s">
        <v>133</v>
      </c>
      <c r="E151" s="73" t="s">
        <v>242</v>
      </c>
    </row>
    <row r="152" spans="1:5">
      <c r="A152" s="69">
        <v>10</v>
      </c>
      <c r="B152" s="74" t="s">
        <v>191</v>
      </c>
      <c r="C152" s="71">
        <v>113.05</v>
      </c>
      <c r="D152" s="72" t="s">
        <v>133</v>
      </c>
      <c r="E152" s="73" t="s">
        <v>243</v>
      </c>
    </row>
    <row r="153" spans="1:5">
      <c r="A153" s="78"/>
      <c r="B153" s="79" t="s">
        <v>222</v>
      </c>
      <c r="C153" s="80">
        <f>SUM(C143:C152)</f>
        <v>215754.47999999998</v>
      </c>
    </row>
    <row r="154" spans="1:5">
      <c r="A154" s="78"/>
      <c r="B154" s="81"/>
    </row>
    <row r="155" spans="1:5">
      <c r="A155" s="94" t="s">
        <v>244</v>
      </c>
      <c r="B155" s="94"/>
      <c r="C155" s="85">
        <f>C140+C153</f>
        <v>14139166.890000002</v>
      </c>
    </row>
    <row r="156" spans="1:5">
      <c r="A156" s="78"/>
      <c r="B156" s="81"/>
    </row>
    <row r="157" spans="1:5">
      <c r="A157" s="78"/>
      <c r="B157" s="81"/>
    </row>
    <row r="158" spans="1:5">
      <c r="B158" s="81"/>
    </row>
    <row r="159" spans="1:5">
      <c r="B159" s="81"/>
    </row>
    <row r="160" spans="1:5">
      <c r="B160" s="81"/>
    </row>
    <row r="161" spans="2:2">
      <c r="B161" s="81"/>
    </row>
    <row r="162" spans="2:2">
      <c r="B162" s="81"/>
    </row>
  </sheetData>
  <mergeCells count="4">
    <mergeCell ref="B5:G5"/>
    <mergeCell ref="B9:E9"/>
    <mergeCell ref="B12:E12"/>
    <mergeCell ref="A155:B155"/>
  </mergeCells>
  <pageMargins left="0.69930555555555596" right="0.69930555555555596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L23" sqref="L23"/>
    </sheetView>
  </sheetViews>
  <sheetFormatPr defaultColWidth="9.140625" defaultRowHeight="15"/>
  <cols>
    <col min="2" max="2" width="13.42578125" customWidth="1"/>
    <col min="3" max="3" width="18.85546875" customWidth="1"/>
    <col min="4" max="4" width="56.85546875" customWidth="1"/>
  </cols>
  <sheetData>
    <row r="1" spans="1:7" s="11" customFormat="1" ht="24.95" customHeight="1">
      <c r="A1" s="14"/>
      <c r="B1" s="95" t="s">
        <v>245</v>
      </c>
      <c r="C1" s="95"/>
      <c r="D1" s="95"/>
      <c r="E1" s="95"/>
      <c r="F1" s="95"/>
      <c r="G1" s="95"/>
    </row>
    <row r="2" spans="1:7" s="11" customFormat="1" ht="14.25">
      <c r="B2" s="15"/>
    </row>
    <row r="3" spans="1:7" s="11" customFormat="1">
      <c r="A3" s="16" t="s">
        <v>246</v>
      </c>
      <c r="B3" s="17" t="s">
        <v>4</v>
      </c>
      <c r="C3" s="18" t="s">
        <v>5</v>
      </c>
      <c r="D3" s="19" t="s">
        <v>7</v>
      </c>
    </row>
    <row r="4" spans="1:7" s="11" customFormat="1">
      <c r="A4" s="20"/>
      <c r="B4" s="21"/>
      <c r="C4" s="22"/>
      <c r="D4" s="23"/>
    </row>
    <row r="5" spans="1:7" s="11" customFormat="1">
      <c r="A5" s="24" t="s">
        <v>247</v>
      </c>
      <c r="B5" s="96" t="s">
        <v>248</v>
      </c>
      <c r="C5" s="97"/>
      <c r="D5" s="98"/>
    </row>
    <row r="6" spans="1:7" s="11" customFormat="1">
      <c r="A6" s="25"/>
      <c r="B6" s="26" t="s">
        <v>137</v>
      </c>
      <c r="C6" s="27">
        <v>2100</v>
      </c>
      <c r="D6" s="28" t="s">
        <v>140</v>
      </c>
    </row>
    <row r="7" spans="1:7" s="11" customFormat="1">
      <c r="A7" s="29"/>
      <c r="B7" s="30"/>
      <c r="C7" s="31"/>
      <c r="D7" s="32"/>
    </row>
    <row r="8" spans="1:7" s="11" customFormat="1" ht="15.75">
      <c r="A8" s="33" t="s">
        <v>249</v>
      </c>
      <c r="B8" s="99" t="s">
        <v>250</v>
      </c>
      <c r="C8" s="99"/>
      <c r="D8" s="100"/>
    </row>
    <row r="9" spans="1:7" s="12" customFormat="1" ht="15.75">
      <c r="A9" s="34">
        <v>1</v>
      </c>
      <c r="B9" s="35" t="s">
        <v>228</v>
      </c>
      <c r="C9" s="35">
        <v>4281.47</v>
      </c>
      <c r="D9" s="36" t="s">
        <v>251</v>
      </c>
    </row>
    <row r="10" spans="1:7" ht="15.75">
      <c r="A10" s="37">
        <v>2</v>
      </c>
      <c r="B10" s="6" t="s">
        <v>76</v>
      </c>
      <c r="C10" s="7">
        <v>21.42</v>
      </c>
      <c r="D10" s="36" t="s">
        <v>252</v>
      </c>
    </row>
    <row r="11" spans="1:7" ht="15.75">
      <c r="A11" s="37">
        <v>3</v>
      </c>
      <c r="B11" s="6" t="s">
        <v>253</v>
      </c>
      <c r="C11" s="7">
        <v>4785.71</v>
      </c>
      <c r="D11" s="36" t="s">
        <v>254</v>
      </c>
    </row>
    <row r="12" spans="1:7" ht="15.75">
      <c r="A12" s="37">
        <v>4</v>
      </c>
      <c r="B12" s="6" t="s">
        <v>235</v>
      </c>
      <c r="C12" s="7">
        <v>75</v>
      </c>
      <c r="D12" s="36" t="s">
        <v>255</v>
      </c>
    </row>
    <row r="13" spans="1:7" ht="15.75">
      <c r="A13" s="37">
        <v>5</v>
      </c>
      <c r="B13" s="6" t="s">
        <v>235</v>
      </c>
      <c r="C13" s="7">
        <v>61</v>
      </c>
      <c r="D13" s="36" t="s">
        <v>256</v>
      </c>
    </row>
    <row r="14" spans="1:7" ht="15.75">
      <c r="A14" s="37">
        <v>6</v>
      </c>
      <c r="B14" s="6" t="s">
        <v>235</v>
      </c>
      <c r="C14" s="7">
        <v>4398</v>
      </c>
      <c r="D14" s="36" t="s">
        <v>257</v>
      </c>
    </row>
    <row r="15" spans="1:7" ht="15.75">
      <c r="A15" s="37">
        <v>7</v>
      </c>
      <c r="B15" s="6" t="s">
        <v>115</v>
      </c>
      <c r="C15" s="7">
        <v>4792.28</v>
      </c>
      <c r="D15" s="36" t="s">
        <v>258</v>
      </c>
    </row>
    <row r="16" spans="1:7" ht="15.75">
      <c r="A16" s="37">
        <v>8</v>
      </c>
      <c r="B16" s="6" t="s">
        <v>137</v>
      </c>
      <c r="C16" s="7">
        <v>65</v>
      </c>
      <c r="D16" s="36" t="s">
        <v>259</v>
      </c>
    </row>
    <row r="17" spans="1:4" ht="15.75">
      <c r="A17" s="37">
        <v>9</v>
      </c>
      <c r="B17" s="6" t="s">
        <v>260</v>
      </c>
      <c r="C17" s="7">
        <v>152</v>
      </c>
      <c r="D17" s="36" t="s">
        <v>261</v>
      </c>
    </row>
    <row r="18" spans="1:4" ht="15.75">
      <c r="A18" s="37">
        <v>10</v>
      </c>
      <c r="B18" s="6" t="s">
        <v>262</v>
      </c>
      <c r="C18" s="7">
        <v>21.42</v>
      </c>
      <c r="D18" s="36" t="s">
        <v>263</v>
      </c>
    </row>
    <row r="19" spans="1:4" ht="15.75">
      <c r="A19" s="38"/>
      <c r="B19" s="39" t="s">
        <v>222</v>
      </c>
      <c r="C19" s="40">
        <f>SUM(C9:C18)</f>
        <v>18653.3</v>
      </c>
      <c r="D19" s="38"/>
    </row>
    <row r="20" spans="1:4" ht="15.75">
      <c r="A20" s="38"/>
      <c r="B20" s="38"/>
      <c r="C20" s="38"/>
      <c r="D20" s="38"/>
    </row>
    <row r="21" spans="1:4" ht="15.75">
      <c r="A21" s="38"/>
      <c r="B21" s="38"/>
      <c r="C21" s="38"/>
      <c r="D21" s="38"/>
    </row>
    <row r="22" spans="1:4" s="1" customFormat="1" ht="15.75">
      <c r="A22" s="41" t="s">
        <v>264</v>
      </c>
      <c r="B22" s="99" t="s">
        <v>265</v>
      </c>
      <c r="C22" s="99"/>
      <c r="D22" s="100"/>
    </row>
    <row r="23" spans="1:4" s="13" customFormat="1" ht="15.75">
      <c r="A23" s="42">
        <v>1</v>
      </c>
      <c r="B23" s="43" t="s">
        <v>266</v>
      </c>
      <c r="C23" s="42">
        <f>63.33+66.67</f>
        <v>130</v>
      </c>
      <c r="D23" s="44" t="s">
        <v>267</v>
      </c>
    </row>
    <row r="24" spans="1:4" ht="15.75">
      <c r="A24" s="42">
        <v>2</v>
      </c>
      <c r="B24" s="6" t="s">
        <v>57</v>
      </c>
      <c r="C24" s="37">
        <v>62.63</v>
      </c>
      <c r="D24" s="7" t="s">
        <v>267</v>
      </c>
    </row>
    <row r="25" spans="1:4" ht="15.75">
      <c r="A25" s="42">
        <v>3</v>
      </c>
      <c r="B25" s="6" t="s">
        <v>76</v>
      </c>
      <c r="C25" s="37">
        <v>66.319999999999993</v>
      </c>
      <c r="D25" s="7" t="s">
        <v>267</v>
      </c>
    </row>
    <row r="26" spans="1:4" ht="15.75">
      <c r="A26" s="38"/>
      <c r="B26" s="38"/>
      <c r="C26" s="45">
        <f>SUM(C23:C25)</f>
        <v>258.95</v>
      </c>
      <c r="D26" s="38"/>
    </row>
    <row r="27" spans="1:4" ht="15.75">
      <c r="A27" s="38"/>
      <c r="B27" s="38"/>
      <c r="C27" s="38"/>
      <c r="D27" s="38"/>
    </row>
    <row r="28" spans="1:4" ht="15.75">
      <c r="A28" s="101" t="s">
        <v>268</v>
      </c>
      <c r="B28" s="101"/>
      <c r="C28" s="46">
        <f>C19+C26</f>
        <v>18912.25</v>
      </c>
      <c r="D28" s="38"/>
    </row>
  </sheetData>
  <mergeCells count="5">
    <mergeCell ref="B1:G1"/>
    <mergeCell ref="B5:D5"/>
    <mergeCell ref="B8:D8"/>
    <mergeCell ref="B22:D22"/>
    <mergeCell ref="A28:B28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10" zoomScaleNormal="110" workbookViewId="0">
      <selection activeCell="C12" sqref="C12"/>
    </sheetView>
  </sheetViews>
  <sheetFormatPr defaultColWidth="9.140625" defaultRowHeight="15"/>
  <cols>
    <col min="1" max="1" width="8.140625" customWidth="1"/>
    <col min="2" max="2" width="11.42578125" customWidth="1"/>
    <col min="3" max="3" width="22.140625" customWidth="1"/>
    <col min="4" max="4" width="13" customWidth="1"/>
    <col min="5" max="5" width="14.5703125" customWidth="1"/>
    <col min="6" max="6" width="16" customWidth="1"/>
    <col min="7" max="7" width="14" customWidth="1"/>
    <col min="8" max="8" width="15.28515625" customWidth="1"/>
    <col min="9" max="9" width="11.140625" customWidth="1"/>
    <col min="12" max="12" width="9.5703125"/>
  </cols>
  <sheetData>
    <row r="1" spans="1:12" s="1" customFormat="1" ht="18">
      <c r="A1" s="3"/>
      <c r="B1" s="102" t="s">
        <v>269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s="1" customFormat="1" ht="12.75">
      <c r="L2" s="9"/>
    </row>
    <row r="3" spans="1:12" s="1" customFormat="1" ht="12.75">
      <c r="L3" s="9"/>
    </row>
    <row r="4" spans="1:12" s="1" customFormat="1" ht="12.75">
      <c r="A4" s="104" t="s">
        <v>270</v>
      </c>
      <c r="B4" s="105"/>
      <c r="C4" s="105" t="s">
        <v>271</v>
      </c>
      <c r="D4" s="105" t="s">
        <v>272</v>
      </c>
      <c r="E4" s="107" t="s">
        <v>273</v>
      </c>
      <c r="F4" s="105" t="s">
        <v>274</v>
      </c>
      <c r="G4" s="105"/>
      <c r="H4" s="105"/>
      <c r="I4" s="107" t="s">
        <v>275</v>
      </c>
      <c r="J4" s="107" t="s">
        <v>276</v>
      </c>
      <c r="K4" s="107" t="s">
        <v>277</v>
      </c>
      <c r="L4" s="109" t="s">
        <v>278</v>
      </c>
    </row>
    <row r="5" spans="1:12" s="1" customFormat="1" ht="12.75">
      <c r="A5" s="4" t="s">
        <v>279</v>
      </c>
      <c r="B5" s="5" t="s">
        <v>280</v>
      </c>
      <c r="C5" s="106"/>
      <c r="D5" s="106"/>
      <c r="E5" s="108"/>
      <c r="F5" s="5" t="s">
        <v>281</v>
      </c>
      <c r="G5" s="5" t="s">
        <v>282</v>
      </c>
      <c r="H5" s="5" t="s">
        <v>283</v>
      </c>
      <c r="I5" s="108"/>
      <c r="J5" s="108"/>
      <c r="K5" s="108"/>
      <c r="L5" s="110"/>
    </row>
    <row r="6" spans="1:12" s="2" customFormat="1" ht="15.75">
      <c r="A6" s="6">
        <v>5406</v>
      </c>
      <c r="B6" s="6" t="s">
        <v>284</v>
      </c>
      <c r="C6" s="6" t="s">
        <v>285</v>
      </c>
      <c r="D6" s="6" t="s">
        <v>286</v>
      </c>
      <c r="E6" s="6" t="s">
        <v>287</v>
      </c>
      <c r="F6" s="6" t="s">
        <v>288</v>
      </c>
      <c r="G6" s="6" t="s">
        <v>289</v>
      </c>
      <c r="H6" s="6" t="s">
        <v>290</v>
      </c>
      <c r="I6" s="6" t="s">
        <v>291</v>
      </c>
      <c r="J6" s="6" t="s">
        <v>292</v>
      </c>
      <c r="K6" s="6">
        <v>2</v>
      </c>
      <c r="L6" s="6">
        <v>629.6</v>
      </c>
    </row>
    <row r="7" spans="1:12" ht="15.75">
      <c r="A7" s="7">
        <v>6446</v>
      </c>
      <c r="B7" s="6" t="s">
        <v>76</v>
      </c>
      <c r="C7" s="6" t="s">
        <v>293</v>
      </c>
      <c r="D7" s="6" t="s">
        <v>294</v>
      </c>
      <c r="E7" s="6" t="s">
        <v>295</v>
      </c>
      <c r="F7" s="6" t="s">
        <v>288</v>
      </c>
      <c r="G7" s="6" t="s">
        <v>296</v>
      </c>
      <c r="H7" s="7"/>
      <c r="I7" s="6" t="s">
        <v>291</v>
      </c>
      <c r="J7" s="6" t="s">
        <v>292</v>
      </c>
      <c r="K7" s="7">
        <v>2</v>
      </c>
      <c r="L7" s="7">
        <v>140</v>
      </c>
    </row>
    <row r="8" spans="1:12" ht="15.75">
      <c r="A8" s="7">
        <v>6447</v>
      </c>
      <c r="B8" s="6" t="s">
        <v>76</v>
      </c>
      <c r="C8" s="6" t="s">
        <v>297</v>
      </c>
      <c r="D8" s="6" t="s">
        <v>294</v>
      </c>
      <c r="E8" s="6" t="s">
        <v>298</v>
      </c>
      <c r="F8" s="6" t="s">
        <v>288</v>
      </c>
      <c r="G8" s="6" t="s">
        <v>296</v>
      </c>
      <c r="H8" s="7"/>
      <c r="I8" s="6" t="s">
        <v>291</v>
      </c>
      <c r="J8" s="6" t="s">
        <v>292</v>
      </c>
      <c r="K8" s="7">
        <v>2</v>
      </c>
      <c r="L8" s="7">
        <v>140</v>
      </c>
    </row>
    <row r="9" spans="1:12" ht="15.75">
      <c r="A9" s="7">
        <v>6448</v>
      </c>
      <c r="B9" s="6" t="s">
        <v>76</v>
      </c>
      <c r="C9" s="6" t="s">
        <v>299</v>
      </c>
      <c r="D9" s="6" t="s">
        <v>300</v>
      </c>
      <c r="E9" s="6" t="s">
        <v>298</v>
      </c>
      <c r="F9" s="6" t="s">
        <v>288</v>
      </c>
      <c r="G9" s="6" t="s">
        <v>296</v>
      </c>
      <c r="H9" s="7"/>
      <c r="I9" s="6" t="s">
        <v>291</v>
      </c>
      <c r="J9" s="6" t="s">
        <v>292</v>
      </c>
      <c r="K9" s="7">
        <v>3</v>
      </c>
      <c r="L9" s="7">
        <v>830</v>
      </c>
    </row>
    <row r="10" spans="1:12" ht="15.75">
      <c r="A10" s="7">
        <v>6814</v>
      </c>
      <c r="B10" s="6" t="s">
        <v>115</v>
      </c>
      <c r="C10" s="6" t="s">
        <v>285</v>
      </c>
      <c r="D10" s="6" t="s">
        <v>286</v>
      </c>
      <c r="E10" s="6" t="s">
        <v>287</v>
      </c>
      <c r="F10" s="6" t="s">
        <v>288</v>
      </c>
      <c r="G10" s="6" t="s">
        <v>289</v>
      </c>
      <c r="H10" s="6" t="s">
        <v>301</v>
      </c>
      <c r="I10" s="6" t="s">
        <v>291</v>
      </c>
      <c r="J10" s="6" t="s">
        <v>302</v>
      </c>
      <c r="K10" s="7">
        <v>1</v>
      </c>
      <c r="L10" s="7">
        <v>650</v>
      </c>
    </row>
    <row r="11" spans="1:12" ht="15.75">
      <c r="A11" s="7">
        <v>89</v>
      </c>
      <c r="B11" s="6" t="s">
        <v>76</v>
      </c>
      <c r="C11" s="6" t="s">
        <v>303</v>
      </c>
      <c r="D11" s="6" t="s">
        <v>294</v>
      </c>
      <c r="E11" s="6" t="s">
        <v>304</v>
      </c>
      <c r="F11" s="6" t="s">
        <v>288</v>
      </c>
      <c r="G11" s="6" t="s">
        <v>305</v>
      </c>
      <c r="H11" s="6" t="s">
        <v>306</v>
      </c>
      <c r="I11" s="6" t="s">
        <v>291</v>
      </c>
      <c r="J11" s="6" t="s">
        <v>292</v>
      </c>
      <c r="K11" s="7">
        <v>3</v>
      </c>
      <c r="L11" s="7">
        <v>210</v>
      </c>
    </row>
    <row r="12" spans="1:12" ht="15.75">
      <c r="A12" s="7">
        <v>88</v>
      </c>
      <c r="B12" s="6" t="s">
        <v>76</v>
      </c>
      <c r="C12" s="6" t="s">
        <v>307</v>
      </c>
      <c r="D12" s="6" t="s">
        <v>294</v>
      </c>
      <c r="E12" s="6" t="s">
        <v>304</v>
      </c>
      <c r="F12" s="6" t="s">
        <v>288</v>
      </c>
      <c r="G12" s="6" t="s">
        <v>305</v>
      </c>
      <c r="H12" s="6" t="s">
        <v>308</v>
      </c>
      <c r="I12" s="6" t="s">
        <v>291</v>
      </c>
      <c r="J12" s="6" t="s">
        <v>292</v>
      </c>
      <c r="K12" s="7">
        <v>4</v>
      </c>
      <c r="L12" s="7">
        <v>873.33</v>
      </c>
    </row>
    <row r="13" spans="1:12">
      <c r="C13" s="8" t="s">
        <v>222</v>
      </c>
      <c r="L13" s="10">
        <f>SUM(L6:L12)</f>
        <v>3472.93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dcterms:created xsi:type="dcterms:W3CDTF">2018-06-19T11:11:00Z</dcterms:created>
  <dcterms:modified xsi:type="dcterms:W3CDTF">2018-06-20T05:35:33Z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